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508" activeTab="0"/>
  </bookViews>
  <sheets>
    <sheet name="PA 01" sheetId="1" r:id="rId1"/>
    <sheet name="PA 02" sheetId="2" r:id="rId2"/>
    <sheet name="PA 03" sheetId="3" r:id="rId3"/>
    <sheet name="Foglio1" sheetId="4" r:id="rId4"/>
  </sheets>
  <definedNames>
    <definedName name="_xlnm.Print_Area" localSheetId="0">'PA 01'!$A$1:$H$26</definedName>
    <definedName name="_xlnm.Print_Area" localSheetId="1">'PA 02'!$A$1:$H$49</definedName>
    <definedName name="_xlnm.Print_Area" localSheetId="2">'PA 03'!$A$1:$H$49</definedName>
  </definedNames>
  <calcPr fullCalcOnLoad="1"/>
</workbook>
</file>

<file path=xl/sharedStrings.xml><?xml version="1.0" encoding="utf-8"?>
<sst xmlns="http://schemas.openxmlformats.org/spreadsheetml/2006/main" count="132" uniqueCount="46">
  <si>
    <t>ELEMENTI PER UNITA' DI MISURA</t>
  </si>
  <si>
    <t>PREZZI</t>
  </si>
  <si>
    <t>PRODOTTI</t>
  </si>
  <si>
    <t>SOMME</t>
  </si>
  <si>
    <t>A) MANODOPERA</t>
  </si>
  <si>
    <t xml:space="preserve">  - operaio specializzato</t>
  </si>
  <si>
    <t xml:space="preserve">  - operaio qualificato </t>
  </si>
  <si>
    <t>h</t>
  </si>
  <si>
    <t xml:space="preserve"> </t>
  </si>
  <si>
    <t>B) MATERIALI</t>
  </si>
  <si>
    <t>C) NOLI</t>
  </si>
  <si>
    <t>D) TRASPORTI</t>
  </si>
  <si>
    <t>Sommano  A+B+C+D</t>
  </si>
  <si>
    <t>Spese generali  15%</t>
  </si>
  <si>
    <t>Sommano</t>
  </si>
  <si>
    <t>Utili dell'Impresa    10%</t>
  </si>
  <si>
    <t>Totale</t>
  </si>
  <si>
    <t>PREZZO DI APPLICAZIONE</t>
  </si>
  <si>
    <t>INCIDENZA</t>
  </si>
  <si>
    <t>N.</t>
  </si>
  <si>
    <t xml:space="preserve"> -</t>
  </si>
  <si>
    <t xml:space="preserve"> - </t>
  </si>
  <si>
    <t xml:space="preserve">  -</t>
  </si>
  <si>
    <t>€</t>
  </si>
  <si>
    <t xml:space="preserve">  - operaio comune </t>
  </si>
  <si>
    <t xml:space="preserve"> - escavatore cingolato</t>
  </si>
  <si>
    <t>Sicurezza 1 %</t>
  </si>
  <si>
    <t xml:space="preserve">         (diconsi euro sedici/15)</t>
  </si>
  <si>
    <t xml:space="preserve">         Prezzo caduno</t>
  </si>
  <si>
    <t xml:space="preserve"> - tubazione PVC come sopra</t>
  </si>
  <si>
    <t>ml</t>
  </si>
  <si>
    <t xml:space="preserve">  - </t>
  </si>
  <si>
    <t>Rimozione e posa in opera di tratto terminale di drenaggio costituito da tubazione in PVC Serie SN 8 kN/mq del Diametro DN 400, compreso di tutte le opere per l'innesto alla rete di drenaggio esistente, lo scavo, il rinterro, la sistemazione del terreno e l'innesto nelle pareti in cls del canale di scolo che rappresenta il recapito finale. Cadauno.</t>
  </si>
  <si>
    <t xml:space="preserve">         ANALISI PREZZO PA.02</t>
  </si>
  <si>
    <t xml:space="preserve">         ANALISI PREZZO PA.03</t>
  </si>
  <si>
    <t xml:space="preserve">         Prezzo al metro lineare</t>
  </si>
  <si>
    <t xml:space="preserve"> - motopompa</t>
  </si>
  <si>
    <t xml:space="preserve">         Prezzo ora</t>
  </si>
  <si>
    <t>Sicurezza 1,02 %</t>
  </si>
  <si>
    <t>Motopompa</t>
  </si>
  <si>
    <t xml:space="preserve">         (diconsi euro                       /      )</t>
  </si>
  <si>
    <r>
      <t xml:space="preserve">Effettuare l'analisi prezzo della voce sottostante                                                                                           </t>
    </r>
    <r>
      <rPr>
        <b/>
        <i/>
        <sz val="10"/>
        <rFont val="Arial"/>
        <family val="2"/>
      </rPr>
      <t xml:space="preserve">Rimozione e trasporto a rifiuto di canaletta prefabbricata in calcestruzzo ad uso irriguo, compreso i manufatti di appoggio,  da eseguirsi con l'ausilio di mezzi meccanici. A ml                                                     considerando i seguenti parametri: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- Manodopera: unità misura ora (h)        occorre un operaio comune per 6 minuti          costo di 22,69 €/ora                                                                                           - Materiali: nessuno                                                                                                                                                            - Noli: unità misura ora (h)   un escavatore cingolato per 6 minuti                                      costo di 83,03 €/ora                                                                                               - Trasporti: unità misura q.le un autocarro ribaltante per il trasporto di q.li 10 max         costo di 0,096 €/q.le</t>
    </r>
  </si>
  <si>
    <r>
      <t xml:space="preserve">Effettuare l'analisi prezzo della voce sottostante                                                                                           </t>
    </r>
    <r>
      <rPr>
        <b/>
        <i/>
        <sz val="10"/>
        <rFont val="Arial"/>
        <family val="2"/>
      </rPr>
      <t xml:space="preserve">Chiudenda per protezione di rimboschimento o di area pascoliva costituita da rete zincata fissata a palett.. ca e del diametro in testa di cm.8, appuntiti infissi per m.0,60 nel terreno alla distanza di m.3 l'uno dall'altro. A ml                                                                                                                                             considerando i seguenti parametri: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- Manodopera: operaio qualificato per 5 minuti                        unità misura ora (h)            costo di 25,69 €/ora                                                                                           - Materiali: corda spinosa  2 fili + 4 punte tipo n.14  2 mt/ml  unità misura  (ml)                costo di 0,10 €/ml                                                                  -                  cambrette e chioderia   30 gr/ml                               unità misura  (kg)                costo di 2,22 €/kg                     -                  Scalandrino o cancello 1 ogni 10 ml                       unità misura cad                  costo di 20 €/cad                                                                                         - Noli: nessuno                                                                                                                                                                     - Trasporti: nessuno</t>
    </r>
  </si>
  <si>
    <t xml:space="preserve">         ANALISI PREZZO NP </t>
  </si>
  <si>
    <t>unita' misura</t>
  </si>
  <si>
    <t>Quantità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</si>
</sst>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0_-;\-* #,##0.00_-;_-* &quot;-&quot;_-;_-@_-"/>
    <numFmt numFmtId="179" formatCode="#,##0.000"/>
    <numFmt numFmtId="180" formatCode="_-* #,##0.000_-;\-* #,##0.000_-;_-* &quot;-&quot;???_-;_-@_-"/>
    <numFmt numFmtId="181" formatCode="_-* #,##0.0_-;\-* #,##0.0_-;_-* &quot;-&quot;_-;_-@_-"/>
    <numFmt numFmtId="182" formatCode="0.0"/>
    <numFmt numFmtId="183" formatCode="_-* #,##0.0000_-;\-* #,##0.0000_-;_-* &quot;-&quot;????_-;_-@_-"/>
  </numFmts>
  <fonts count="44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 quotePrefix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 quotePrefix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Continuous"/>
    </xf>
    <xf numFmtId="41" fontId="0" fillId="33" borderId="19" xfId="43" applyFont="1" applyFill="1" applyBorder="1" applyAlignment="1">
      <alignment/>
    </xf>
    <xf numFmtId="41" fontId="0" fillId="33" borderId="14" xfId="43" applyFont="1" applyFill="1" applyBorder="1" applyAlignment="1">
      <alignment/>
    </xf>
    <xf numFmtId="0" fontId="0" fillId="33" borderId="19" xfId="0" applyFill="1" applyBorder="1" applyAlignment="1">
      <alignment horizontal="center"/>
    </xf>
    <xf numFmtId="2" fontId="0" fillId="33" borderId="19" xfId="0" applyNumberFormat="1" applyFill="1" applyBorder="1" applyAlignment="1">
      <alignment/>
    </xf>
    <xf numFmtId="178" fontId="0" fillId="33" borderId="19" xfId="43" applyNumberFormat="1" applyFont="1" applyFill="1" applyBorder="1" applyAlignment="1">
      <alignment/>
    </xf>
    <xf numFmtId="0" fontId="0" fillId="33" borderId="19" xfId="0" applyFill="1" applyBorder="1" applyAlignment="1" quotePrefix="1">
      <alignment horizontal="left"/>
    </xf>
    <xf numFmtId="0" fontId="0" fillId="33" borderId="19" xfId="0" applyFill="1" applyBorder="1" applyAlignment="1">
      <alignment horizontal="right"/>
    </xf>
    <xf numFmtId="41" fontId="0" fillId="33" borderId="20" xfId="43" applyFont="1" applyFill="1" applyBorder="1" applyAlignment="1">
      <alignment/>
    </xf>
    <xf numFmtId="0" fontId="0" fillId="33" borderId="19" xfId="0" applyFill="1" applyBorder="1" applyAlignment="1" quotePrefix="1">
      <alignment horizontal="center"/>
    </xf>
    <xf numFmtId="0" fontId="4" fillId="33" borderId="19" xfId="0" applyFont="1" applyFill="1" applyBorder="1" applyAlignment="1">
      <alignment/>
    </xf>
    <xf numFmtId="2" fontId="0" fillId="33" borderId="19" xfId="0" applyNumberFormat="1" applyFill="1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78" fontId="0" fillId="33" borderId="22" xfId="43" applyNumberFormat="1" applyFont="1" applyFill="1" applyBorder="1" applyAlignment="1">
      <alignment/>
    </xf>
    <xf numFmtId="41" fontId="0" fillId="33" borderId="22" xfId="43" applyFont="1" applyFill="1" applyBorder="1" applyAlignment="1">
      <alignment/>
    </xf>
    <xf numFmtId="41" fontId="0" fillId="33" borderId="0" xfId="43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41" fontId="2" fillId="33" borderId="0" xfId="43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41" fontId="0" fillId="33" borderId="24" xfId="43" applyFont="1" applyFill="1" applyBorder="1" applyAlignment="1">
      <alignment/>
    </xf>
    <xf numFmtId="41" fontId="0" fillId="33" borderId="25" xfId="43" applyFont="1" applyFill="1" applyBorder="1" applyAlignment="1">
      <alignment/>
    </xf>
    <xf numFmtId="41" fontId="0" fillId="0" borderId="0" xfId="43" applyFont="1" applyBorder="1" applyAlignment="1">
      <alignment/>
    </xf>
    <xf numFmtId="41" fontId="0" fillId="0" borderId="0" xfId="43" applyFont="1" applyAlignment="1">
      <alignment/>
    </xf>
    <xf numFmtId="41" fontId="0" fillId="33" borderId="26" xfId="43" applyFont="1" applyFill="1" applyBorder="1" applyAlignment="1">
      <alignment/>
    </xf>
    <xf numFmtId="43" fontId="0" fillId="33" borderId="19" xfId="43" applyNumberFormat="1" applyFont="1" applyFill="1" applyBorder="1" applyAlignment="1">
      <alignment/>
    </xf>
    <xf numFmtId="43" fontId="0" fillId="33" borderId="14" xfId="43" applyNumberFormat="1" applyFont="1" applyFill="1" applyBorder="1" applyAlignment="1">
      <alignment/>
    </xf>
    <xf numFmtId="43" fontId="3" fillId="33" borderId="20" xfId="43" applyNumberFormat="1" applyFont="1" applyFill="1" applyBorder="1" applyAlignment="1">
      <alignment/>
    </xf>
    <xf numFmtId="43" fontId="0" fillId="33" borderId="20" xfId="43" applyNumberFormat="1" applyFont="1" applyFill="1" applyBorder="1" applyAlignment="1">
      <alignment/>
    </xf>
    <xf numFmtId="43" fontId="2" fillId="33" borderId="27" xfId="43" applyNumberFormat="1" applyFont="1" applyFill="1" applyBorder="1" applyAlignment="1">
      <alignment/>
    </xf>
    <xf numFmtId="43" fontId="2" fillId="33" borderId="28" xfId="0" applyNumberFormat="1" applyFont="1" applyFill="1" applyBorder="1" applyAlignment="1">
      <alignment/>
    </xf>
    <xf numFmtId="43" fontId="3" fillId="33" borderId="14" xfId="43" applyNumberFormat="1" applyFont="1" applyFill="1" applyBorder="1" applyAlignment="1">
      <alignment/>
    </xf>
    <xf numFmtId="179" fontId="0" fillId="33" borderId="19" xfId="43" applyNumberFormat="1" applyFont="1" applyFill="1" applyBorder="1" applyAlignment="1">
      <alignment/>
    </xf>
    <xf numFmtId="43" fontId="0" fillId="33" borderId="19" xfId="43" applyNumberFormat="1" applyFont="1" applyFill="1" applyBorder="1" applyAlignment="1">
      <alignment horizontal="right"/>
    </xf>
    <xf numFmtId="0" fontId="0" fillId="0" borderId="16" xfId="0" applyBorder="1" applyAlignment="1">
      <alignment horizontal="justify" vertical="top" wrapText="1"/>
    </xf>
    <xf numFmtId="0" fontId="0" fillId="0" borderId="29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3" fillId="33" borderId="3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/>
    </xf>
    <xf numFmtId="41" fontId="2" fillId="33" borderId="24" xfId="43" applyFont="1" applyFill="1" applyBorder="1" applyAlignment="1">
      <alignment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41" fontId="0" fillId="33" borderId="34" xfId="43" applyFont="1" applyFill="1" applyBorder="1" applyAlignment="1">
      <alignment/>
    </xf>
    <xf numFmtId="41" fontId="0" fillId="33" borderId="12" xfId="43" applyFont="1" applyFill="1" applyBorder="1" applyAlignment="1">
      <alignment/>
    </xf>
    <xf numFmtId="43" fontId="3" fillId="33" borderId="35" xfId="43" applyNumberFormat="1" applyFont="1" applyFill="1" applyBorder="1" applyAlignment="1">
      <alignment/>
    </xf>
    <xf numFmtId="43" fontId="0" fillId="33" borderId="36" xfId="43" applyNumberFormat="1" applyFont="1" applyFill="1" applyBorder="1" applyAlignment="1">
      <alignment/>
    </xf>
    <xf numFmtId="43" fontId="2" fillId="33" borderId="37" xfId="43" applyNumberFormat="1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41" fontId="0" fillId="33" borderId="39" xfId="43" applyFont="1" applyFill="1" applyBorder="1" applyAlignment="1">
      <alignment/>
    </xf>
    <xf numFmtId="43" fontId="3" fillId="33" borderId="40" xfId="43" applyNumberFormat="1" applyFont="1" applyFill="1" applyBorder="1" applyAlignment="1">
      <alignment/>
    </xf>
    <xf numFmtId="0" fontId="0" fillId="0" borderId="16" xfId="0" applyFont="1" applyBorder="1" applyAlignment="1">
      <alignment horizontal="justify" vertical="top" wrapText="1"/>
    </xf>
    <xf numFmtId="0" fontId="0" fillId="33" borderId="0" xfId="0" applyFont="1" applyFill="1" applyBorder="1" applyAlignment="1" quotePrefix="1">
      <alignment horizontal="left"/>
    </xf>
    <xf numFmtId="0" fontId="0" fillId="0" borderId="38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33" borderId="19" xfId="0" applyFont="1" applyFill="1" applyBorder="1" applyAlignment="1" quotePrefix="1">
      <alignment horizontal="left"/>
    </xf>
    <xf numFmtId="0" fontId="3" fillId="33" borderId="32" xfId="0" applyFont="1" applyFill="1" applyBorder="1" applyAlignment="1">
      <alignment horizontal="justify"/>
    </xf>
    <xf numFmtId="0" fontId="1" fillId="33" borderId="11" xfId="0" applyFont="1" applyFill="1" applyBorder="1" applyAlignment="1" quotePrefix="1">
      <alignment horizontal="left"/>
    </xf>
    <xf numFmtId="43" fontId="0" fillId="33" borderId="41" xfId="43" applyNumberFormat="1" applyFont="1" applyFill="1" applyBorder="1" applyAlignment="1">
      <alignment/>
    </xf>
    <xf numFmtId="41" fontId="0" fillId="33" borderId="42" xfId="43" applyFont="1" applyFill="1" applyBorder="1" applyAlignment="1">
      <alignment/>
    </xf>
    <xf numFmtId="43" fontId="0" fillId="33" borderId="26" xfId="43" applyNumberFormat="1" applyFont="1" applyFill="1" applyBorder="1" applyAlignment="1">
      <alignment/>
    </xf>
    <xf numFmtId="0" fontId="0" fillId="33" borderId="43" xfId="0" applyFill="1" applyBorder="1" applyAlignment="1">
      <alignment/>
    </xf>
    <xf numFmtId="178" fontId="0" fillId="33" borderId="43" xfId="43" applyNumberFormat="1" applyFont="1" applyFill="1" applyBorder="1" applyAlignment="1">
      <alignment/>
    </xf>
    <xf numFmtId="41" fontId="0" fillId="33" borderId="43" xfId="43" applyFont="1" applyFill="1" applyBorder="1" applyAlignment="1">
      <alignment/>
    </xf>
    <xf numFmtId="43" fontId="0" fillId="33" borderId="25" xfId="43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="90" zoomScaleNormal="90" zoomScalePageLayoutView="0" workbookViewId="0" topLeftCell="A1">
      <selection activeCell="B1" sqref="A1:H28"/>
    </sheetView>
  </sheetViews>
  <sheetFormatPr defaultColWidth="9.140625" defaultRowHeight="12.75"/>
  <cols>
    <col min="1" max="1" width="2.7109375" style="0" customWidth="1"/>
    <col min="2" max="2" width="33.7109375" style="0" customWidth="1"/>
    <col min="3" max="3" width="6.421875" style="0" customWidth="1"/>
    <col min="4" max="4" width="6.28125" style="0" customWidth="1"/>
    <col min="6" max="7" width="11.00390625" style="0" customWidth="1"/>
    <col min="8" max="8" width="11.7109375" style="0" customWidth="1"/>
  </cols>
  <sheetData>
    <row r="1" spans="1:9" ht="15">
      <c r="A1" s="1"/>
      <c r="B1" s="84" t="s">
        <v>43</v>
      </c>
      <c r="C1" s="2"/>
      <c r="D1" s="2"/>
      <c r="E1" s="2"/>
      <c r="F1" s="2"/>
      <c r="G1" s="2"/>
      <c r="H1" s="3"/>
      <c r="I1" s="8"/>
    </row>
    <row r="2" spans="1:9" ht="29.25" customHeight="1">
      <c r="A2" s="77"/>
      <c r="B2" s="56"/>
      <c r="C2" s="56"/>
      <c r="D2" s="56"/>
      <c r="E2" s="56"/>
      <c r="F2" s="56"/>
      <c r="G2" s="56"/>
      <c r="H2" s="57"/>
      <c r="I2" s="8"/>
    </row>
    <row r="3" spans="1:9" ht="13.5" thickBot="1">
      <c r="A3" s="4"/>
      <c r="B3" s="11" t="s">
        <v>35</v>
      </c>
      <c r="C3" s="6"/>
      <c r="D3" s="6"/>
      <c r="E3" s="6"/>
      <c r="F3" s="6" t="s">
        <v>23</v>
      </c>
      <c r="G3" s="51"/>
      <c r="H3" s="7"/>
      <c r="I3" s="8"/>
    </row>
    <row r="4" spans="1:9" ht="13.5" thickTop="1">
      <c r="A4" s="4"/>
      <c r="B4" s="78" t="s">
        <v>40</v>
      </c>
      <c r="C4" s="6"/>
      <c r="D4" s="6"/>
      <c r="E4" s="6"/>
      <c r="F4" s="6"/>
      <c r="G4" s="6"/>
      <c r="H4" s="7"/>
      <c r="I4" s="8"/>
    </row>
    <row r="5" spans="1:9" ht="35.25" customHeight="1" thickBot="1">
      <c r="A5" s="63"/>
      <c r="B5" s="64" t="s">
        <v>0</v>
      </c>
      <c r="C5" s="65" t="s">
        <v>19</v>
      </c>
      <c r="D5" s="83" t="s">
        <v>44</v>
      </c>
      <c r="E5" s="83" t="s">
        <v>45</v>
      </c>
      <c r="F5" s="65" t="s">
        <v>1</v>
      </c>
      <c r="G5" s="65" t="s">
        <v>2</v>
      </c>
      <c r="H5" s="66" t="s">
        <v>3</v>
      </c>
      <c r="I5" s="8"/>
    </row>
    <row r="6" spans="1:9" ht="12.75">
      <c r="A6" s="1"/>
      <c r="B6" s="67" t="s">
        <v>4</v>
      </c>
      <c r="C6" s="67"/>
      <c r="D6" s="67"/>
      <c r="E6" s="67"/>
      <c r="F6" s="67"/>
      <c r="G6" s="68"/>
      <c r="H6" s="69"/>
      <c r="I6" s="8"/>
    </row>
    <row r="7" spans="1:9" ht="12.75">
      <c r="A7" s="4"/>
      <c r="B7" s="17" t="s">
        <v>5</v>
      </c>
      <c r="C7" s="17"/>
      <c r="D7" s="21"/>
      <c r="E7" s="22"/>
      <c r="F7" s="23"/>
      <c r="G7" s="19"/>
      <c r="H7" s="20"/>
      <c r="I7" s="8"/>
    </row>
    <row r="8" spans="1:9" ht="12.75">
      <c r="A8" s="4"/>
      <c r="B8" s="24" t="s">
        <v>6</v>
      </c>
      <c r="C8" s="17"/>
      <c r="D8" s="21"/>
      <c r="E8" s="22"/>
      <c r="F8" s="23"/>
      <c r="G8" s="19"/>
      <c r="H8" s="20"/>
      <c r="I8" s="8"/>
    </row>
    <row r="9" spans="1:9" ht="12.75">
      <c r="A9" s="4"/>
      <c r="B9" s="24" t="s">
        <v>24</v>
      </c>
      <c r="C9" s="25"/>
      <c r="D9" s="21"/>
      <c r="E9" s="22"/>
      <c r="F9" s="23"/>
      <c r="G9" s="46"/>
      <c r="H9" s="45"/>
      <c r="I9" s="8"/>
    </row>
    <row r="10" spans="1:9" ht="12.75">
      <c r="A10" s="4"/>
      <c r="B10" s="17"/>
      <c r="C10" s="17"/>
      <c r="D10" s="17"/>
      <c r="E10" s="17"/>
      <c r="F10" s="23"/>
      <c r="G10" s="19"/>
      <c r="H10" s="47"/>
      <c r="I10" s="8"/>
    </row>
    <row r="11" spans="1:9" ht="12.75">
      <c r="A11" s="4"/>
      <c r="B11" s="17" t="s">
        <v>9</v>
      </c>
      <c r="C11" s="17"/>
      <c r="D11" s="17"/>
      <c r="E11" s="17"/>
      <c r="F11" s="23"/>
      <c r="G11" s="19"/>
      <c r="H11" s="20"/>
      <c r="I11" s="8"/>
    </row>
    <row r="12" spans="1:9" ht="12.75">
      <c r="A12" s="4"/>
      <c r="B12" s="24" t="s">
        <v>20</v>
      </c>
      <c r="C12" s="25"/>
      <c r="D12" s="21"/>
      <c r="E12" s="22"/>
      <c r="F12" s="23"/>
      <c r="G12" s="19"/>
      <c r="H12" s="26"/>
      <c r="I12" s="8"/>
    </row>
    <row r="13" spans="1:9" ht="12.75">
      <c r="A13" s="4"/>
      <c r="B13" s="17"/>
      <c r="C13" s="17"/>
      <c r="D13" s="17"/>
      <c r="E13" s="17"/>
      <c r="F13" s="23"/>
      <c r="G13" s="19"/>
      <c r="H13" s="85"/>
      <c r="I13" s="8"/>
    </row>
    <row r="14" spans="1:9" ht="12.75">
      <c r="A14" s="4"/>
      <c r="B14" s="17" t="s">
        <v>10</v>
      </c>
      <c r="C14" s="17"/>
      <c r="D14" s="17"/>
      <c r="E14" s="17"/>
      <c r="F14" s="23"/>
      <c r="G14" s="19"/>
      <c r="H14" s="86"/>
      <c r="I14" s="8"/>
    </row>
    <row r="15" spans="1:9" ht="12.75">
      <c r="A15" s="4"/>
      <c r="B15" s="82" t="s">
        <v>21</v>
      </c>
      <c r="C15" s="27"/>
      <c r="D15" s="21"/>
      <c r="E15" s="22"/>
      <c r="F15" s="23"/>
      <c r="G15" s="46"/>
      <c r="H15" s="86"/>
      <c r="I15" s="8"/>
    </row>
    <row r="16" spans="1:9" ht="12.75">
      <c r="A16" s="4"/>
      <c r="B16" s="17" t="s">
        <v>8</v>
      </c>
      <c r="C16" s="17" t="s">
        <v>8</v>
      </c>
      <c r="D16" s="21" t="s">
        <v>8</v>
      </c>
      <c r="E16" s="22" t="s">
        <v>8</v>
      </c>
      <c r="F16" s="23" t="s">
        <v>8</v>
      </c>
      <c r="G16" s="19" t="s">
        <v>8</v>
      </c>
      <c r="H16" s="87"/>
      <c r="I16" s="8"/>
    </row>
    <row r="17" spans="1:9" ht="12.75">
      <c r="A17" s="4"/>
      <c r="B17" s="17" t="s">
        <v>11</v>
      </c>
      <c r="C17" s="17"/>
      <c r="D17" s="17"/>
      <c r="E17" s="17"/>
      <c r="F17" s="23"/>
      <c r="G17" s="19" t="s">
        <v>8</v>
      </c>
      <c r="H17" s="20"/>
      <c r="I17" s="8"/>
    </row>
    <row r="18" spans="1:9" ht="12.75">
      <c r="A18" s="4"/>
      <c r="B18" s="82" t="s">
        <v>31</v>
      </c>
      <c r="C18" s="17"/>
      <c r="D18" s="17"/>
      <c r="E18" s="29"/>
      <c r="F18" s="53"/>
      <c r="G18" s="46"/>
      <c r="H18" s="20"/>
      <c r="I18" s="8"/>
    </row>
    <row r="19" spans="1:9" ht="13.5" thickBot="1">
      <c r="A19" s="39"/>
      <c r="B19" s="88"/>
      <c r="C19" s="88"/>
      <c r="D19" s="88"/>
      <c r="E19" s="88"/>
      <c r="F19" s="89"/>
      <c r="G19" s="90"/>
      <c r="H19" s="91"/>
      <c r="I19" s="8"/>
    </row>
    <row r="20" spans="1:9" ht="13.5" thickBot="1">
      <c r="A20" s="73"/>
      <c r="B20" s="74" t="s">
        <v>12</v>
      </c>
      <c r="C20" s="74"/>
      <c r="D20" s="74"/>
      <c r="E20" s="74"/>
      <c r="F20" s="75"/>
      <c r="G20" s="75"/>
      <c r="H20" s="76"/>
      <c r="I20" s="8"/>
    </row>
    <row r="21" spans="1:11" ht="12.75">
      <c r="A21" s="4"/>
      <c r="B21" s="6" t="s">
        <v>26</v>
      </c>
      <c r="C21" s="6"/>
      <c r="D21" s="6"/>
      <c r="E21" s="6"/>
      <c r="F21" s="34"/>
      <c r="G21" s="34"/>
      <c r="H21" s="70"/>
      <c r="I21" s="8"/>
      <c r="K21">
        <f>J21*100</f>
        <v>0</v>
      </c>
    </row>
    <row r="22" spans="1:9" ht="12.75">
      <c r="A22" s="4"/>
      <c r="B22" s="11" t="s">
        <v>13</v>
      </c>
      <c r="C22" s="6"/>
      <c r="D22" s="6"/>
      <c r="E22" s="6"/>
      <c r="F22" s="34"/>
      <c r="G22" s="34"/>
      <c r="H22" s="71"/>
      <c r="I22" s="8"/>
    </row>
    <row r="23" spans="1:9" ht="12.75">
      <c r="A23" s="4"/>
      <c r="B23" s="6" t="s">
        <v>14</v>
      </c>
      <c r="C23" s="6"/>
      <c r="D23" s="6"/>
      <c r="E23" s="6"/>
      <c r="F23" s="34"/>
      <c r="G23" s="6"/>
      <c r="H23" s="71"/>
      <c r="I23" s="8"/>
    </row>
    <row r="24" spans="1:9" ht="12.75">
      <c r="A24" s="4"/>
      <c r="B24" s="6" t="s">
        <v>15</v>
      </c>
      <c r="C24" s="6"/>
      <c r="D24" s="6"/>
      <c r="E24" s="6"/>
      <c r="F24" s="34"/>
      <c r="G24" s="6"/>
      <c r="H24" s="71"/>
      <c r="I24" s="8"/>
    </row>
    <row r="25" spans="1:9" ht="12.75">
      <c r="A25" s="4"/>
      <c r="B25" s="35" t="s">
        <v>16</v>
      </c>
      <c r="C25" s="6"/>
      <c r="D25" s="6"/>
      <c r="E25" s="6"/>
      <c r="F25" s="34"/>
      <c r="G25" s="6"/>
      <c r="H25" s="71"/>
      <c r="I25" s="8"/>
    </row>
    <row r="26" spans="1:9" ht="13.5" thickBot="1">
      <c r="A26" s="39"/>
      <c r="B26" s="60" t="s">
        <v>17</v>
      </c>
      <c r="C26" s="61"/>
      <c r="D26" s="61"/>
      <c r="E26" s="61"/>
      <c r="F26" s="62"/>
      <c r="G26" s="61"/>
      <c r="H26" s="72"/>
      <c r="I26" s="8"/>
    </row>
    <row r="27" spans="1:9" ht="101.25" customHeight="1" thickBot="1">
      <c r="A27" s="79" t="s">
        <v>41</v>
      </c>
      <c r="B27" s="80"/>
      <c r="C27" s="80"/>
      <c r="D27" s="80"/>
      <c r="E27" s="80"/>
      <c r="F27" s="80"/>
      <c r="G27" s="80"/>
      <c r="H27" s="81"/>
      <c r="I27" s="8"/>
    </row>
    <row r="28" spans="1:9" ht="126" customHeight="1" thickBot="1">
      <c r="A28" s="79" t="s">
        <v>42</v>
      </c>
      <c r="B28" s="80"/>
      <c r="C28" s="80"/>
      <c r="D28" s="80"/>
      <c r="E28" s="80"/>
      <c r="F28" s="80"/>
      <c r="G28" s="80"/>
      <c r="H28" s="81"/>
      <c r="I28" s="8"/>
    </row>
    <row r="29" spans="1:18" ht="12.75">
      <c r="A29" s="8"/>
      <c r="B29" s="8"/>
      <c r="C29" s="8"/>
      <c r="D29" s="8"/>
      <c r="E29" s="8"/>
      <c r="F29" s="43"/>
      <c r="G29" s="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12.75">
      <c r="A30" s="8"/>
      <c r="B30" s="8"/>
      <c r="C30" s="8"/>
      <c r="D30" s="8"/>
      <c r="E30" s="8"/>
      <c r="F30" s="43"/>
      <c r="G30" s="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ht="12.75">
      <c r="A31" s="8"/>
      <c r="B31" s="8"/>
      <c r="C31" s="8"/>
      <c r="D31" s="8"/>
      <c r="E31" s="8"/>
      <c r="F31" s="43"/>
      <c r="G31" s="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12.75">
      <c r="A32" s="8"/>
      <c r="B32" s="8"/>
      <c r="C32" s="8"/>
      <c r="D32" s="8"/>
      <c r="E32" s="8"/>
      <c r="F32" s="43"/>
      <c r="G32" s="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ht="12.75">
      <c r="A33" s="8"/>
      <c r="B33" s="8"/>
      <c r="C33" s="8"/>
      <c r="D33" s="8"/>
      <c r="E33" s="8"/>
      <c r="F33" s="43"/>
      <c r="G33" s="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.75">
      <c r="A34" s="8"/>
      <c r="B34" s="8"/>
      <c r="C34" s="8"/>
      <c r="D34" s="8"/>
      <c r="E34" s="8"/>
      <c r="F34" s="43"/>
      <c r="G34" s="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2.75">
      <c r="A35" s="8"/>
      <c r="B35" s="8"/>
      <c r="C35" s="8"/>
      <c r="D35" s="8"/>
      <c r="E35" s="8"/>
      <c r="F35" s="43"/>
      <c r="G35" s="8"/>
      <c r="H35" s="8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12.75">
      <c r="A36" s="8"/>
      <c r="B36" s="8"/>
      <c r="C36" s="8"/>
      <c r="D36" s="8"/>
      <c r="E36" s="8"/>
      <c r="F36" s="43"/>
      <c r="G36" s="8"/>
      <c r="H36" s="8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2.75">
      <c r="A37" s="8"/>
      <c r="B37" s="8"/>
      <c r="C37" s="8"/>
      <c r="D37" s="8"/>
      <c r="E37" s="8"/>
      <c r="F37" s="43"/>
      <c r="G37" s="8"/>
      <c r="H37" s="8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ht="12.75">
      <c r="A38" s="8"/>
      <c r="B38" s="8"/>
      <c r="C38" s="8"/>
      <c r="D38" s="8"/>
      <c r="E38" s="8"/>
      <c r="F38" s="43"/>
      <c r="G38" s="8"/>
      <c r="H38" s="8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9" ht="12.75">
      <c r="A39" s="8"/>
      <c r="B39" s="8"/>
      <c r="C39" s="8"/>
      <c r="D39" s="8"/>
      <c r="E39" s="8"/>
      <c r="F39" s="43"/>
      <c r="G39" s="8"/>
      <c r="H39" s="8"/>
      <c r="I39" s="8"/>
    </row>
    <row r="40" spans="1:9" ht="12.75">
      <c r="A40" s="8"/>
      <c r="B40" s="8"/>
      <c r="C40" s="8"/>
      <c r="D40" s="8"/>
      <c r="E40" s="8"/>
      <c r="F40" s="43"/>
      <c r="G40" s="8"/>
      <c r="H40" s="8"/>
      <c r="I40" s="8"/>
    </row>
    <row r="41" spans="1:9" ht="12.75">
      <c r="A41" s="8"/>
      <c r="B41" s="8"/>
      <c r="C41" s="8"/>
      <c r="D41" s="8"/>
      <c r="E41" s="8"/>
      <c r="F41" s="43"/>
      <c r="G41" s="8"/>
      <c r="H41" s="8"/>
      <c r="I41" s="8"/>
    </row>
    <row r="42" spans="1:9" ht="12.75">
      <c r="A42" s="8"/>
      <c r="B42" s="8"/>
      <c r="C42" s="8"/>
      <c r="D42" s="8"/>
      <c r="E42" s="8"/>
      <c r="F42" s="43"/>
      <c r="G42" s="8"/>
      <c r="H42" s="8"/>
      <c r="I42" s="8"/>
    </row>
    <row r="43" spans="1:9" ht="12.75">
      <c r="A43" s="8"/>
      <c r="B43" s="8"/>
      <c r="C43" s="8"/>
      <c r="D43" s="8"/>
      <c r="E43" s="8"/>
      <c r="F43" s="43"/>
      <c r="G43" s="8"/>
      <c r="H43" s="8"/>
      <c r="I43" s="8"/>
    </row>
    <row r="44" spans="1:9" ht="12.75">
      <c r="A44" s="8"/>
      <c r="B44" s="8"/>
      <c r="C44" s="8"/>
      <c r="D44" s="8"/>
      <c r="E44" s="8"/>
      <c r="F44" s="43"/>
      <c r="G44" s="8"/>
      <c r="H44" s="8"/>
      <c r="I44" s="8"/>
    </row>
    <row r="45" spans="1:9" ht="12.75">
      <c r="A45" s="8"/>
      <c r="B45" s="8"/>
      <c r="C45" s="8"/>
      <c r="D45" s="8"/>
      <c r="E45" s="8"/>
      <c r="F45" s="43"/>
      <c r="G45" s="8"/>
      <c r="H45" s="8"/>
      <c r="I45" s="8"/>
    </row>
    <row r="46" spans="1:9" ht="12.75">
      <c r="A46" s="8"/>
      <c r="B46" s="8"/>
      <c r="C46" s="8"/>
      <c r="D46" s="8"/>
      <c r="E46" s="8"/>
      <c r="F46" s="43"/>
      <c r="G46" s="8"/>
      <c r="H46" s="8"/>
      <c r="I46" s="8"/>
    </row>
    <row r="47" spans="1:9" ht="12.75">
      <c r="A47" s="8"/>
      <c r="B47" s="8"/>
      <c r="C47" s="8"/>
      <c r="D47" s="8"/>
      <c r="E47" s="8"/>
      <c r="F47" s="43"/>
      <c r="G47" s="8"/>
      <c r="H47" s="8"/>
      <c r="I47" s="8"/>
    </row>
    <row r="48" spans="1:9" ht="12.75">
      <c r="A48" s="8"/>
      <c r="B48" s="8"/>
      <c r="C48" s="8"/>
      <c r="D48" s="8"/>
      <c r="E48" s="8"/>
      <c r="F48" s="43"/>
      <c r="G48" s="8"/>
      <c r="H48" s="8"/>
      <c r="I48" s="8"/>
    </row>
    <row r="49" spans="1:9" ht="12.75">
      <c r="A49" s="8"/>
      <c r="B49" s="8"/>
      <c r="C49" s="8"/>
      <c r="D49" s="8"/>
      <c r="E49" s="8"/>
      <c r="F49" s="43"/>
      <c r="G49" s="8"/>
      <c r="H49" s="8"/>
      <c r="I49" s="8"/>
    </row>
    <row r="50" spans="1:9" ht="12.75">
      <c r="A50" s="8"/>
      <c r="B50" s="8"/>
      <c r="C50" s="8"/>
      <c r="D50" s="8"/>
      <c r="E50" s="8"/>
      <c r="F50" s="43"/>
      <c r="G50" s="8"/>
      <c r="H50" s="8"/>
      <c r="I50" s="8"/>
    </row>
    <row r="51" spans="1:9" ht="12.75">
      <c r="A51" s="8"/>
      <c r="B51" s="8"/>
      <c r="C51" s="8"/>
      <c r="D51" s="8"/>
      <c r="E51" s="8"/>
      <c r="F51" s="43"/>
      <c r="G51" s="8"/>
      <c r="H51" s="8"/>
      <c r="I51" s="8"/>
    </row>
    <row r="52" spans="1:8" ht="12.75">
      <c r="A52" s="8"/>
      <c r="B52" s="8"/>
      <c r="C52" s="8"/>
      <c r="D52" s="8"/>
      <c r="E52" s="8"/>
      <c r="F52" s="43"/>
      <c r="G52" s="8"/>
      <c r="H52" s="8"/>
    </row>
    <row r="53" ht="12.75">
      <c r="F53" s="44"/>
    </row>
    <row r="54" ht="12.75">
      <c r="F54" s="44"/>
    </row>
    <row r="55" ht="12.75">
      <c r="F55" s="44"/>
    </row>
    <row r="56" ht="12.75">
      <c r="F56" s="44"/>
    </row>
    <row r="57" ht="12.75">
      <c r="F57" s="44"/>
    </row>
    <row r="58" ht="12.75">
      <c r="F58" s="44"/>
    </row>
    <row r="59" ht="12.75">
      <c r="F59" s="44"/>
    </row>
    <row r="60" ht="12.75">
      <c r="F60" s="44"/>
    </row>
    <row r="61" ht="12.75">
      <c r="F61" s="44"/>
    </row>
    <row r="62" ht="12.75">
      <c r="F62" s="44"/>
    </row>
    <row r="63" ht="12.75">
      <c r="F63" s="44"/>
    </row>
    <row r="64" ht="12.75">
      <c r="F64" s="44"/>
    </row>
    <row r="65" ht="12.75">
      <c r="F65" s="44"/>
    </row>
    <row r="66" ht="12.75">
      <c r="F66" s="44"/>
    </row>
    <row r="67" ht="12.75">
      <c r="F67" s="44"/>
    </row>
    <row r="68" ht="12.75">
      <c r="F68" s="44"/>
    </row>
    <row r="69" ht="12.75">
      <c r="F69" s="44"/>
    </row>
    <row r="70" ht="12.75">
      <c r="F70" s="44"/>
    </row>
    <row r="71" ht="12.75">
      <c r="F71" s="44"/>
    </row>
    <row r="72" ht="12.75">
      <c r="F72" s="44"/>
    </row>
    <row r="73" ht="12.75">
      <c r="F73" s="44"/>
    </row>
    <row r="74" ht="12.75">
      <c r="F74" s="44"/>
    </row>
    <row r="75" ht="12.75">
      <c r="F75" s="44"/>
    </row>
    <row r="76" ht="12.75">
      <c r="F76" s="44"/>
    </row>
    <row r="77" ht="12.75">
      <c r="F77" s="44"/>
    </row>
    <row r="78" ht="12.75">
      <c r="F78" s="44"/>
    </row>
    <row r="79" ht="12.75">
      <c r="F79" s="44"/>
    </row>
    <row r="80" ht="12.75">
      <c r="F80" s="44"/>
    </row>
    <row r="81" ht="12.75">
      <c r="F81" s="44"/>
    </row>
    <row r="82" ht="12.75">
      <c r="F82" s="44"/>
    </row>
    <row r="83" ht="12.75">
      <c r="F83" s="44"/>
    </row>
    <row r="84" ht="12.75">
      <c r="F84" s="44"/>
    </row>
    <row r="85" ht="12.75">
      <c r="F85" s="44"/>
    </row>
    <row r="86" ht="12.75">
      <c r="F86" s="44"/>
    </row>
    <row r="87" ht="12.75">
      <c r="F87" s="44"/>
    </row>
    <row r="88" ht="12.75">
      <c r="F88" s="44"/>
    </row>
    <row r="89" ht="12.75">
      <c r="F89" s="44"/>
    </row>
    <row r="90" ht="12.75">
      <c r="F90" s="44"/>
    </row>
    <row r="91" ht="12.75">
      <c r="F91" s="44"/>
    </row>
    <row r="92" ht="12.75">
      <c r="F92" s="44"/>
    </row>
    <row r="93" ht="12.75">
      <c r="F93" s="44"/>
    </row>
    <row r="94" ht="12.75">
      <c r="F94" s="44"/>
    </row>
    <row r="95" ht="12.75">
      <c r="F95" s="44"/>
    </row>
    <row r="96" ht="12.75">
      <c r="F96" s="44"/>
    </row>
    <row r="97" ht="12.75">
      <c r="F97" s="44"/>
    </row>
    <row r="98" ht="12.75">
      <c r="F98" s="44"/>
    </row>
    <row r="99" ht="12.75">
      <c r="F99" s="44"/>
    </row>
    <row r="100" ht="12.75">
      <c r="F100" s="44"/>
    </row>
    <row r="101" ht="12.75">
      <c r="F101" s="44"/>
    </row>
    <row r="102" ht="12.75">
      <c r="F102" s="44"/>
    </row>
    <row r="103" ht="12.75">
      <c r="F103" s="44"/>
    </row>
    <row r="104" ht="12.75">
      <c r="F104" s="44"/>
    </row>
    <row r="105" ht="12.75">
      <c r="F105" s="44"/>
    </row>
    <row r="106" ht="12.75">
      <c r="F106" s="44"/>
    </row>
    <row r="107" ht="12.75">
      <c r="F107" s="44"/>
    </row>
    <row r="108" ht="12.75">
      <c r="F108" s="44"/>
    </row>
    <row r="109" ht="12.75">
      <c r="F109" s="44"/>
    </row>
    <row r="110" ht="12.75">
      <c r="F110" s="44"/>
    </row>
    <row r="111" ht="12.75">
      <c r="F111" s="44"/>
    </row>
    <row r="112" ht="12.75">
      <c r="F112" s="44"/>
    </row>
  </sheetData>
  <sheetProtection/>
  <mergeCells count="3">
    <mergeCell ref="A2:H2"/>
    <mergeCell ref="A27:H27"/>
    <mergeCell ref="A28:H28"/>
  </mergeCells>
  <printOptions/>
  <pageMargins left="0.75" right="0.28" top="0.87" bottom="0.49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2.7109375" style="0" customWidth="1"/>
    <col min="2" max="2" width="33.7109375" style="0" customWidth="1"/>
    <col min="3" max="3" width="6.421875" style="0" customWidth="1"/>
    <col min="4" max="4" width="6.28125" style="0" customWidth="1"/>
    <col min="6" max="7" width="11.00390625" style="0" customWidth="1"/>
    <col min="8" max="8" width="11.71093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3"/>
      <c r="I1" s="8"/>
    </row>
    <row r="2" spans="1:9" ht="15">
      <c r="A2" s="4"/>
      <c r="B2" s="5" t="s">
        <v>33</v>
      </c>
      <c r="C2" s="6"/>
      <c r="D2" s="6"/>
      <c r="E2" s="6"/>
      <c r="F2" s="6"/>
      <c r="G2" s="6"/>
      <c r="H2" s="7"/>
      <c r="I2" s="8"/>
    </row>
    <row r="3" spans="1:9" ht="12.75">
      <c r="A3" s="4"/>
      <c r="B3" s="6"/>
      <c r="C3" s="6"/>
      <c r="D3" s="6"/>
      <c r="E3" s="6"/>
      <c r="F3" s="6"/>
      <c r="G3" s="6"/>
      <c r="H3" s="7"/>
      <c r="I3" s="8"/>
    </row>
    <row r="4" spans="1:9" ht="83.25" customHeight="1">
      <c r="A4" s="55" t="s">
        <v>39</v>
      </c>
      <c r="B4" s="56"/>
      <c r="C4" s="56"/>
      <c r="D4" s="56"/>
      <c r="E4" s="56"/>
      <c r="F4" s="56"/>
      <c r="G4" s="56"/>
      <c r="H4" s="57"/>
      <c r="I4" s="8"/>
    </row>
    <row r="5" spans="1:8" ht="12.75">
      <c r="A5" s="4"/>
      <c r="B5" s="6"/>
      <c r="C5" s="6"/>
      <c r="D5" s="6"/>
      <c r="E5" s="6"/>
      <c r="F5" s="6"/>
      <c r="G5" s="6"/>
      <c r="H5" s="7"/>
    </row>
    <row r="6" spans="1:9" ht="13.5" thickBot="1">
      <c r="A6" s="4"/>
      <c r="B6" s="9" t="s">
        <v>37</v>
      </c>
      <c r="C6" s="10"/>
      <c r="D6" s="10"/>
      <c r="E6" s="10"/>
      <c r="F6" s="10" t="s">
        <v>23</v>
      </c>
      <c r="G6" s="51">
        <f>H48</f>
        <v>54.602239384</v>
      </c>
      <c r="H6" s="7"/>
      <c r="I6" s="8"/>
    </row>
    <row r="7" spans="1:9" ht="13.5" thickTop="1">
      <c r="A7" s="4"/>
      <c r="B7" s="6"/>
      <c r="C7" s="6"/>
      <c r="D7" s="6"/>
      <c r="E7" s="6"/>
      <c r="F7" s="6"/>
      <c r="G7" s="6"/>
      <c r="H7" s="7"/>
      <c r="I7" s="8"/>
    </row>
    <row r="8" spans="1:9" ht="12.75">
      <c r="A8" s="4"/>
      <c r="B8" s="11" t="s">
        <v>27</v>
      </c>
      <c r="C8" s="6"/>
      <c r="D8" s="6"/>
      <c r="E8" s="6"/>
      <c r="F8" s="6"/>
      <c r="G8" s="6"/>
      <c r="H8" s="7"/>
      <c r="I8" s="8"/>
    </row>
    <row r="9" spans="1:9" ht="12.75">
      <c r="A9" s="4"/>
      <c r="B9" s="12"/>
      <c r="C9" s="12"/>
      <c r="D9" s="12"/>
      <c r="E9" s="12"/>
      <c r="F9" s="12"/>
      <c r="G9" s="12"/>
      <c r="H9" s="7"/>
      <c r="I9" s="8"/>
    </row>
    <row r="10" spans="1:9" ht="18" customHeight="1">
      <c r="A10" s="13"/>
      <c r="B10" s="14" t="s">
        <v>0</v>
      </c>
      <c r="C10" s="15" t="s">
        <v>19</v>
      </c>
      <c r="D10" s="58" t="s">
        <v>18</v>
      </c>
      <c r="E10" s="59"/>
      <c r="F10" s="15" t="s">
        <v>1</v>
      </c>
      <c r="G10" s="15" t="s">
        <v>2</v>
      </c>
      <c r="H10" s="16" t="s">
        <v>3</v>
      </c>
      <c r="I10" s="8"/>
    </row>
    <row r="11" spans="1:9" ht="12.75">
      <c r="A11" s="4"/>
      <c r="B11" s="17"/>
      <c r="C11" s="17"/>
      <c r="D11" s="17"/>
      <c r="E11" s="17"/>
      <c r="F11" s="18"/>
      <c r="G11" s="19"/>
      <c r="H11" s="20"/>
      <c r="I11" s="8"/>
    </row>
    <row r="12" spans="1:9" ht="12.75">
      <c r="A12" s="4"/>
      <c r="B12" s="17" t="s">
        <v>4</v>
      </c>
      <c r="C12" s="17"/>
      <c r="D12" s="17"/>
      <c r="E12" s="17"/>
      <c r="F12" s="17"/>
      <c r="G12" s="19"/>
      <c r="H12" s="20"/>
      <c r="I12" s="8"/>
    </row>
    <row r="13" spans="1:9" ht="12.75">
      <c r="A13" s="4"/>
      <c r="B13" s="17" t="s">
        <v>5</v>
      </c>
      <c r="C13" s="17"/>
      <c r="D13" s="21"/>
      <c r="E13" s="22"/>
      <c r="F13" s="23"/>
      <c r="G13" s="19">
        <f>E13*F13</f>
        <v>0</v>
      </c>
      <c r="H13" s="20"/>
      <c r="I13" s="8"/>
    </row>
    <row r="14" spans="1:9" ht="12.75">
      <c r="A14" s="4"/>
      <c r="B14" s="24" t="s">
        <v>6</v>
      </c>
      <c r="C14" s="17"/>
      <c r="D14" s="21"/>
      <c r="E14" s="22"/>
      <c r="F14" s="23"/>
      <c r="G14" s="19">
        <f>C14*E14*F14</f>
        <v>0</v>
      </c>
      <c r="H14" s="20"/>
      <c r="I14" s="8"/>
    </row>
    <row r="15" spans="1:9" ht="12.75">
      <c r="A15" s="4"/>
      <c r="B15" s="24" t="s">
        <v>24</v>
      </c>
      <c r="C15" s="25">
        <v>1</v>
      </c>
      <c r="D15" s="21" t="s">
        <v>7</v>
      </c>
      <c r="E15" s="22">
        <v>0.1</v>
      </c>
      <c r="F15" s="23">
        <v>22.68</v>
      </c>
      <c r="G15" s="46">
        <f>E15*F15*C15</f>
        <v>2.2680000000000002</v>
      </c>
      <c r="H15" s="45"/>
      <c r="I15" s="8"/>
    </row>
    <row r="16" spans="1:10" ht="12.75">
      <c r="A16" s="4"/>
      <c r="B16" s="17"/>
      <c r="C16" s="17"/>
      <c r="D16" s="17"/>
      <c r="E16" s="17"/>
      <c r="F16" s="23"/>
      <c r="G16" s="19"/>
      <c r="H16" s="47">
        <f>SUM(G13:G15)</f>
        <v>2.2680000000000002</v>
      </c>
      <c r="I16" s="8"/>
      <c r="J16">
        <f>H16/H48</f>
        <v>0.04153675793496096</v>
      </c>
    </row>
    <row r="17" spans="1:9" ht="12.75">
      <c r="A17" s="4"/>
      <c r="B17" s="17"/>
      <c r="C17" s="17"/>
      <c r="D17" s="17"/>
      <c r="E17" s="17"/>
      <c r="F17" s="23"/>
      <c r="G17" s="19"/>
      <c r="H17" s="20"/>
      <c r="I17" s="8"/>
    </row>
    <row r="18" spans="1:9" ht="12.75">
      <c r="A18" s="4"/>
      <c r="B18" s="17" t="s">
        <v>9</v>
      </c>
      <c r="C18" s="17"/>
      <c r="D18" s="17"/>
      <c r="E18" s="17"/>
      <c r="F18" s="23"/>
      <c r="G18" s="19"/>
      <c r="H18" s="20"/>
      <c r="I18" s="8"/>
    </row>
    <row r="19" spans="1:9" ht="12.75">
      <c r="A19" s="4"/>
      <c r="B19" s="24" t="s">
        <v>21</v>
      </c>
      <c r="C19" s="17"/>
      <c r="D19" s="21"/>
      <c r="E19" s="22"/>
      <c r="F19" s="23"/>
      <c r="G19" s="54">
        <f>E19*F19</f>
        <v>0</v>
      </c>
      <c r="H19" s="20"/>
      <c r="I19" s="8"/>
    </row>
    <row r="20" spans="1:9" ht="12.75">
      <c r="A20" s="4"/>
      <c r="B20" s="24" t="s">
        <v>21</v>
      </c>
      <c r="C20" s="17"/>
      <c r="D20" s="21"/>
      <c r="E20" s="22"/>
      <c r="F20" s="23"/>
      <c r="G20" s="19">
        <f>C20*E20*F20</f>
        <v>0</v>
      </c>
      <c r="H20" s="20"/>
      <c r="I20" s="8"/>
    </row>
    <row r="21" spans="1:9" ht="12.75">
      <c r="A21" s="4"/>
      <c r="B21" s="24" t="s">
        <v>20</v>
      </c>
      <c r="C21" s="25"/>
      <c r="D21" s="21"/>
      <c r="E21" s="22"/>
      <c r="F21" s="23"/>
      <c r="G21" s="19">
        <f>C21*E21*F21</f>
        <v>0</v>
      </c>
      <c r="H21" s="26"/>
      <c r="I21" s="8"/>
    </row>
    <row r="22" spans="1:9" ht="12.75">
      <c r="A22" s="4"/>
      <c r="B22" s="17"/>
      <c r="C22" s="17"/>
      <c r="D22" s="17"/>
      <c r="E22" s="17"/>
      <c r="F22" s="23"/>
      <c r="G22" s="19"/>
      <c r="H22" s="47">
        <f>SUM(G19:G21)</f>
        <v>0</v>
      </c>
      <c r="I22" s="8"/>
    </row>
    <row r="23" spans="1:9" ht="12.75">
      <c r="A23" s="4"/>
      <c r="B23" s="17"/>
      <c r="C23" s="17"/>
      <c r="D23" s="17"/>
      <c r="E23" s="17"/>
      <c r="F23" s="23"/>
      <c r="G23" s="19"/>
      <c r="H23" s="20"/>
      <c r="I23" s="8"/>
    </row>
    <row r="24" spans="1:9" ht="12.75">
      <c r="A24" s="4"/>
      <c r="B24" s="17" t="s">
        <v>10</v>
      </c>
      <c r="C24" s="17"/>
      <c r="D24" s="17"/>
      <c r="E24" s="17"/>
      <c r="F24" s="23"/>
      <c r="G24" s="19"/>
      <c r="H24" s="20"/>
      <c r="I24" s="8"/>
    </row>
    <row r="25" spans="1:9" ht="12.75">
      <c r="A25" s="4"/>
      <c r="B25" s="24" t="s">
        <v>36</v>
      </c>
      <c r="C25" s="27"/>
      <c r="D25" s="21" t="s">
        <v>7</v>
      </c>
      <c r="E25" s="22">
        <v>1</v>
      </c>
      <c r="F25" s="23">
        <v>40.46</v>
      </c>
      <c r="G25" s="46">
        <f>E25*F25</f>
        <v>40.46</v>
      </c>
      <c r="H25" s="20"/>
      <c r="I25" s="8"/>
    </row>
    <row r="26" spans="1:9" ht="12.75">
      <c r="A26" s="4"/>
      <c r="B26" s="24" t="s">
        <v>20</v>
      </c>
      <c r="C26" s="17"/>
      <c r="D26" s="21"/>
      <c r="E26" s="22"/>
      <c r="F26" s="23"/>
      <c r="G26" s="19">
        <f>C26*E26*F26</f>
        <v>0</v>
      </c>
      <c r="H26" s="20"/>
      <c r="I26" s="8"/>
    </row>
    <row r="27" spans="1:9" ht="12.75">
      <c r="A27" s="4"/>
      <c r="B27" s="24" t="s">
        <v>20</v>
      </c>
      <c r="C27" s="25"/>
      <c r="D27" s="21"/>
      <c r="E27" s="22"/>
      <c r="F27" s="23"/>
      <c r="G27" s="19">
        <f>C27*E27*F27</f>
        <v>0</v>
      </c>
      <c r="H27" s="26"/>
      <c r="I27" s="8"/>
    </row>
    <row r="28" spans="1:9" ht="12.75">
      <c r="A28" s="4"/>
      <c r="B28" s="17" t="s">
        <v>8</v>
      </c>
      <c r="C28" s="17" t="s">
        <v>8</v>
      </c>
      <c r="D28" s="21" t="s">
        <v>8</v>
      </c>
      <c r="E28" s="22" t="s">
        <v>8</v>
      </c>
      <c r="F28" s="23" t="s">
        <v>8</v>
      </c>
      <c r="G28" s="19" t="s">
        <v>8</v>
      </c>
      <c r="H28" s="47">
        <f>SUM(G25:G27)</f>
        <v>40.46</v>
      </c>
      <c r="I28" s="8"/>
    </row>
    <row r="29" spans="1:9" ht="12.75">
      <c r="A29" s="4"/>
      <c r="B29" s="17" t="s">
        <v>8</v>
      </c>
      <c r="C29" s="17"/>
      <c r="D29" s="28" t="s">
        <v>8</v>
      </c>
      <c r="E29" s="22"/>
      <c r="F29" s="23"/>
      <c r="G29" s="19" t="s">
        <v>8</v>
      </c>
      <c r="H29" s="20"/>
      <c r="I29" s="8"/>
    </row>
    <row r="30" spans="1:9" ht="12.75">
      <c r="A30" s="4"/>
      <c r="B30" s="17" t="s">
        <v>11</v>
      </c>
      <c r="C30" s="17"/>
      <c r="D30" s="17"/>
      <c r="E30" s="17"/>
      <c r="F30" s="23"/>
      <c r="G30" s="19" t="s">
        <v>8</v>
      </c>
      <c r="H30" s="20"/>
      <c r="I30" s="8"/>
    </row>
    <row r="31" spans="1:9" ht="12.75">
      <c r="A31" s="4"/>
      <c r="B31" s="24" t="s">
        <v>31</v>
      </c>
      <c r="C31" s="17"/>
      <c r="D31" s="17"/>
      <c r="E31" s="29"/>
      <c r="F31" s="53"/>
      <c r="G31" s="46"/>
      <c r="H31" s="20"/>
      <c r="I31" s="8"/>
    </row>
    <row r="32" spans="1:9" ht="12.75">
      <c r="A32" s="4"/>
      <c r="B32" s="24" t="s">
        <v>22</v>
      </c>
      <c r="C32" s="17"/>
      <c r="D32" s="21"/>
      <c r="E32" s="22"/>
      <c r="F32" s="23"/>
      <c r="G32" s="19">
        <f>E32*F32</f>
        <v>0</v>
      </c>
      <c r="H32" s="20"/>
      <c r="I32" s="8"/>
    </row>
    <row r="33" spans="1:9" ht="12.75">
      <c r="A33" s="4"/>
      <c r="B33" s="24" t="s">
        <v>22</v>
      </c>
      <c r="C33" s="25"/>
      <c r="D33" s="21"/>
      <c r="E33" s="22"/>
      <c r="F33" s="23"/>
      <c r="G33" s="19">
        <f>C33*E33*F33</f>
        <v>0</v>
      </c>
      <c r="H33" s="26" t="s">
        <v>8</v>
      </c>
      <c r="I33" s="8"/>
    </row>
    <row r="34" spans="1:9" ht="12.75">
      <c r="A34" s="4"/>
      <c r="B34" s="17"/>
      <c r="C34" s="17"/>
      <c r="D34" s="17"/>
      <c r="E34" s="17"/>
      <c r="F34" s="23"/>
      <c r="G34" s="19"/>
      <c r="H34" s="47">
        <f>G31*F31*E31</f>
        <v>0</v>
      </c>
      <c r="I34" s="8"/>
    </row>
    <row r="35" spans="1:9" ht="12.75">
      <c r="A35" s="30"/>
      <c r="B35" s="31"/>
      <c r="C35" s="31"/>
      <c r="D35" s="31"/>
      <c r="E35" s="31"/>
      <c r="F35" s="32"/>
      <c r="G35" s="33"/>
      <c r="H35" s="26"/>
      <c r="I35" s="8"/>
    </row>
    <row r="36" spans="1:9" ht="12.75">
      <c r="A36" s="4"/>
      <c r="B36" s="6" t="s">
        <v>12</v>
      </c>
      <c r="C36" s="6"/>
      <c r="D36" s="6"/>
      <c r="E36" s="6"/>
      <c r="F36" s="34"/>
      <c r="G36" s="34"/>
      <c r="H36" s="48">
        <f>SUM(H16+H22+H28+H34)</f>
        <v>42.728</v>
      </c>
      <c r="I36" s="8"/>
    </row>
    <row r="37" spans="1:9" ht="12.75">
      <c r="A37" s="4"/>
      <c r="B37" s="6"/>
      <c r="C37" s="6"/>
      <c r="D37" s="6"/>
      <c r="E37" s="6"/>
      <c r="F37" s="34"/>
      <c r="G37" s="34"/>
      <c r="H37" s="52"/>
      <c r="I37" s="8"/>
    </row>
    <row r="38" spans="1:10" ht="12.75">
      <c r="A38" s="4"/>
      <c r="B38" s="6" t="s">
        <v>38</v>
      </c>
      <c r="C38" s="6"/>
      <c r="D38" s="6"/>
      <c r="E38" s="6"/>
      <c r="F38" s="34"/>
      <c r="G38" s="34"/>
      <c r="H38" s="48">
        <f>0.0102*H36</f>
        <v>0.43582560000000004</v>
      </c>
      <c r="I38" s="8"/>
      <c r="J38">
        <f>H38/H48</f>
        <v>0.007981826476657463</v>
      </c>
    </row>
    <row r="39" spans="1:9" ht="12.75">
      <c r="A39" s="4"/>
      <c r="B39" s="6"/>
      <c r="C39" s="6"/>
      <c r="D39" s="6"/>
      <c r="E39" s="6"/>
      <c r="F39" s="34"/>
      <c r="G39" s="34"/>
      <c r="H39" s="47"/>
      <c r="I39" s="8"/>
    </row>
    <row r="40" spans="1:9" ht="12.75">
      <c r="A40" s="4"/>
      <c r="B40" s="11" t="s">
        <v>13</v>
      </c>
      <c r="C40" s="6"/>
      <c r="D40" s="6"/>
      <c r="E40" s="6"/>
      <c r="F40" s="34"/>
      <c r="G40" s="34"/>
      <c r="H40" s="49">
        <f>(H38+H36)*0.15</f>
        <v>6.474573840000001</v>
      </c>
      <c r="I40" s="8"/>
    </row>
    <row r="41" spans="1:9" ht="12.75">
      <c r="A41" s="4"/>
      <c r="B41" s="6"/>
      <c r="C41" s="6"/>
      <c r="D41" s="6"/>
      <c r="E41" s="6"/>
      <c r="F41" s="34"/>
      <c r="G41" s="6"/>
      <c r="H41" s="47"/>
      <c r="I41" s="8"/>
    </row>
    <row r="42" spans="1:9" ht="12.75">
      <c r="A42" s="4"/>
      <c r="B42" s="6" t="s">
        <v>14</v>
      </c>
      <c r="C42" s="6"/>
      <c r="D42" s="6"/>
      <c r="E42" s="6"/>
      <c r="F42" s="34"/>
      <c r="G42" s="6"/>
      <c r="H42" s="49">
        <f>H38+H36+H40</f>
        <v>49.63839944</v>
      </c>
      <c r="I42" s="8"/>
    </row>
    <row r="43" spans="1:9" ht="12.75">
      <c r="A43" s="4"/>
      <c r="B43" s="6"/>
      <c r="C43" s="6"/>
      <c r="D43" s="6"/>
      <c r="E43" s="6"/>
      <c r="F43" s="34"/>
      <c r="G43" s="6"/>
      <c r="H43" s="47"/>
      <c r="I43" s="8"/>
    </row>
    <row r="44" spans="1:9" ht="12.75">
      <c r="A44" s="4"/>
      <c r="B44" s="6" t="s">
        <v>15</v>
      </c>
      <c r="C44" s="6"/>
      <c r="D44" s="6"/>
      <c r="E44" s="6"/>
      <c r="F44" s="34"/>
      <c r="G44" s="6"/>
      <c r="H44" s="49">
        <f>H42*0.1</f>
        <v>4.963839944</v>
      </c>
      <c r="I44" s="8"/>
    </row>
    <row r="45" spans="1:9" ht="12.75">
      <c r="A45" s="4"/>
      <c r="B45" s="6"/>
      <c r="C45" s="6"/>
      <c r="D45" s="6"/>
      <c r="E45" s="6"/>
      <c r="F45" s="34"/>
      <c r="G45" s="6"/>
      <c r="H45" s="47"/>
      <c r="I45" s="8"/>
    </row>
    <row r="46" spans="1:9" ht="12.75">
      <c r="A46" s="4"/>
      <c r="B46" s="35" t="s">
        <v>16</v>
      </c>
      <c r="C46" s="6"/>
      <c r="D46" s="6"/>
      <c r="E46" s="6"/>
      <c r="F46" s="34"/>
      <c r="G46" s="6"/>
      <c r="H46" s="49">
        <f>SUM(H42:H44)</f>
        <v>54.602239384</v>
      </c>
      <c r="I46" s="8"/>
    </row>
    <row r="47" spans="1:9" ht="12.75">
      <c r="A47" s="4"/>
      <c r="B47" s="35"/>
      <c r="C47" s="6"/>
      <c r="D47" s="6"/>
      <c r="E47" s="6"/>
      <c r="F47" s="34"/>
      <c r="G47" s="6"/>
      <c r="H47" s="20"/>
      <c r="I47" s="8"/>
    </row>
    <row r="48" spans="1:9" ht="13.5" thickBot="1">
      <c r="A48" s="4"/>
      <c r="B48" s="36" t="s">
        <v>17</v>
      </c>
      <c r="C48" s="37"/>
      <c r="D48" s="37"/>
      <c r="E48" s="37"/>
      <c r="F48" s="38"/>
      <c r="G48" s="37"/>
      <c r="H48" s="50">
        <f>H46</f>
        <v>54.602239384</v>
      </c>
      <c r="I48" s="8"/>
    </row>
    <row r="49" spans="1:9" ht="14.25" thickBot="1" thickTop="1">
      <c r="A49" s="39"/>
      <c r="B49" s="40"/>
      <c r="C49" s="40"/>
      <c r="D49" s="40"/>
      <c r="E49" s="40"/>
      <c r="F49" s="41"/>
      <c r="G49" s="40"/>
      <c r="H49" s="42"/>
      <c r="I49" s="8"/>
    </row>
    <row r="50" spans="1:9" ht="12.75">
      <c r="A50" s="8"/>
      <c r="B50" s="8"/>
      <c r="C50" s="8"/>
      <c r="D50" s="8"/>
      <c r="E50" s="8"/>
      <c r="F50" s="43"/>
      <c r="G50" s="8"/>
      <c r="H50" s="43"/>
      <c r="I50" s="8"/>
    </row>
    <row r="51" spans="1:9" ht="12.75">
      <c r="A51" s="8"/>
      <c r="B51" s="8"/>
      <c r="C51" s="8"/>
      <c r="D51" s="8"/>
      <c r="E51" s="8"/>
      <c r="F51" s="43"/>
      <c r="G51" s="8"/>
      <c r="H51" s="43"/>
      <c r="I51" s="8"/>
    </row>
    <row r="52" spans="1:9" ht="12.75">
      <c r="A52" s="8"/>
      <c r="B52" s="8"/>
      <c r="C52" s="8"/>
      <c r="D52" s="8"/>
      <c r="E52" s="8"/>
      <c r="F52" s="43"/>
      <c r="G52" s="8"/>
      <c r="H52" s="43"/>
      <c r="I52" s="8"/>
    </row>
    <row r="53" spans="1:9" ht="12.75">
      <c r="A53" s="8"/>
      <c r="B53" s="8"/>
      <c r="C53" s="8"/>
      <c r="D53" s="8"/>
      <c r="E53" s="8"/>
      <c r="F53" s="43"/>
      <c r="G53" s="8"/>
      <c r="H53" s="43"/>
      <c r="I53" s="8"/>
    </row>
    <row r="54" spans="1:9" ht="12.75">
      <c r="A54" s="8"/>
      <c r="B54" s="8"/>
      <c r="C54" s="8"/>
      <c r="D54" s="8"/>
      <c r="E54" s="8"/>
      <c r="F54" s="43"/>
      <c r="G54" s="8"/>
      <c r="H54" s="43"/>
      <c r="I54" s="8"/>
    </row>
    <row r="55" spans="1:9" ht="12.75">
      <c r="A55" s="8"/>
      <c r="B55" s="8"/>
      <c r="C55" s="8"/>
      <c r="D55" s="8"/>
      <c r="E55" s="8"/>
      <c r="F55" s="43"/>
      <c r="G55" s="8"/>
      <c r="H55" s="43"/>
      <c r="I55" s="8"/>
    </row>
    <row r="56" spans="1:9" ht="12.75">
      <c r="A56" s="8"/>
      <c r="B56" s="8"/>
      <c r="C56" s="8"/>
      <c r="D56" s="8"/>
      <c r="E56" s="8"/>
      <c r="F56" s="43"/>
      <c r="G56" s="8"/>
      <c r="H56" s="43"/>
      <c r="I56" s="8"/>
    </row>
    <row r="57" spans="1:9" ht="12.75">
      <c r="A57" s="8"/>
      <c r="B57" s="8"/>
      <c r="C57" s="8"/>
      <c r="D57" s="8"/>
      <c r="E57" s="8"/>
      <c r="F57" s="43"/>
      <c r="G57" s="8"/>
      <c r="H57" s="43"/>
      <c r="I57" s="8"/>
    </row>
    <row r="58" spans="1:9" ht="12.75">
      <c r="A58" s="8"/>
      <c r="B58" s="8"/>
      <c r="C58" s="8"/>
      <c r="D58" s="8"/>
      <c r="E58" s="8"/>
      <c r="F58" s="43"/>
      <c r="G58" s="8"/>
      <c r="H58" s="8"/>
      <c r="I58" s="8"/>
    </row>
    <row r="59" spans="1:9" ht="12.75">
      <c r="A59" s="8"/>
      <c r="B59" s="8"/>
      <c r="C59" s="8"/>
      <c r="D59" s="8"/>
      <c r="E59" s="8"/>
      <c r="F59" s="43"/>
      <c r="G59" s="8"/>
      <c r="H59" s="8"/>
      <c r="I59" s="8"/>
    </row>
    <row r="60" spans="1:9" ht="12.75">
      <c r="A60" s="8"/>
      <c r="B60" s="8"/>
      <c r="C60" s="8"/>
      <c r="D60" s="8"/>
      <c r="E60" s="8"/>
      <c r="F60" s="43"/>
      <c r="G60" s="8"/>
      <c r="H60" s="8"/>
      <c r="I60" s="8"/>
    </row>
    <row r="61" spans="1:9" ht="12.75">
      <c r="A61" s="8"/>
      <c r="B61" s="8"/>
      <c r="C61" s="8"/>
      <c r="D61" s="8"/>
      <c r="E61" s="8"/>
      <c r="F61" s="43"/>
      <c r="G61" s="8"/>
      <c r="H61" s="8"/>
      <c r="I61" s="8"/>
    </row>
    <row r="62" spans="1:9" ht="12.75">
      <c r="A62" s="8"/>
      <c r="B62" s="8"/>
      <c r="C62" s="8"/>
      <c r="D62" s="8"/>
      <c r="E62" s="8"/>
      <c r="F62" s="43"/>
      <c r="G62" s="8"/>
      <c r="H62" s="8"/>
      <c r="I62" s="8"/>
    </row>
    <row r="63" spans="1:9" ht="12.75">
      <c r="A63" s="8"/>
      <c r="B63" s="8"/>
      <c r="C63" s="8"/>
      <c r="D63" s="8"/>
      <c r="E63" s="8"/>
      <c r="F63" s="43"/>
      <c r="G63" s="8"/>
      <c r="H63" s="8"/>
      <c r="I63" s="8"/>
    </row>
    <row r="64" spans="1:9" ht="12.75">
      <c r="A64" s="8"/>
      <c r="B64" s="8"/>
      <c r="C64" s="8"/>
      <c r="D64" s="8"/>
      <c r="E64" s="8"/>
      <c r="F64" s="43"/>
      <c r="G64" s="8"/>
      <c r="H64" s="8"/>
      <c r="I64" s="8"/>
    </row>
    <row r="65" spans="1:9" ht="12.75">
      <c r="A65" s="8"/>
      <c r="B65" s="8"/>
      <c r="C65" s="8"/>
      <c r="D65" s="8"/>
      <c r="E65" s="8"/>
      <c r="F65" s="43"/>
      <c r="G65" s="8"/>
      <c r="H65" s="8"/>
      <c r="I65" s="8"/>
    </row>
    <row r="66" spans="1:9" ht="12.75">
      <c r="A66" s="8"/>
      <c r="B66" s="8"/>
      <c r="C66" s="8"/>
      <c r="D66" s="8"/>
      <c r="E66" s="8"/>
      <c r="F66" s="43"/>
      <c r="G66" s="8"/>
      <c r="H66" s="8"/>
      <c r="I66" s="8"/>
    </row>
    <row r="67" spans="1:9" ht="12.75">
      <c r="A67" s="8"/>
      <c r="B67" s="8"/>
      <c r="C67" s="8"/>
      <c r="D67" s="8"/>
      <c r="E67" s="8"/>
      <c r="F67" s="43"/>
      <c r="G67" s="8"/>
      <c r="H67" s="8"/>
      <c r="I67" s="8"/>
    </row>
    <row r="68" spans="1:9" ht="12.75">
      <c r="A68" s="8"/>
      <c r="B68" s="8"/>
      <c r="C68" s="8"/>
      <c r="D68" s="8"/>
      <c r="E68" s="8"/>
      <c r="F68" s="43"/>
      <c r="G68" s="8"/>
      <c r="H68" s="8"/>
      <c r="I68" s="8"/>
    </row>
    <row r="69" spans="1:9" ht="12.75">
      <c r="A69" s="8"/>
      <c r="B69" s="8"/>
      <c r="C69" s="8"/>
      <c r="D69" s="8"/>
      <c r="E69" s="8"/>
      <c r="F69" s="43"/>
      <c r="G69" s="8"/>
      <c r="H69" s="8"/>
      <c r="I69" s="8"/>
    </row>
    <row r="70" spans="1:9" ht="12.75">
      <c r="A70" s="8"/>
      <c r="B70" s="8"/>
      <c r="C70" s="8"/>
      <c r="D70" s="8"/>
      <c r="E70" s="8"/>
      <c r="F70" s="43"/>
      <c r="G70" s="8"/>
      <c r="H70" s="8"/>
      <c r="I70" s="8"/>
    </row>
    <row r="71" spans="1:9" ht="12.75">
      <c r="A71" s="8"/>
      <c r="B71" s="8"/>
      <c r="C71" s="8"/>
      <c r="D71" s="8"/>
      <c r="E71" s="8"/>
      <c r="F71" s="43"/>
      <c r="G71" s="8"/>
      <c r="H71" s="8"/>
      <c r="I71" s="8"/>
    </row>
    <row r="72" spans="1:9" ht="12.75">
      <c r="A72" s="8"/>
      <c r="B72" s="8"/>
      <c r="C72" s="8"/>
      <c r="D72" s="8"/>
      <c r="E72" s="8"/>
      <c r="F72" s="43"/>
      <c r="G72" s="8"/>
      <c r="H72" s="8"/>
      <c r="I72" s="8"/>
    </row>
    <row r="73" spans="1:9" ht="12.75">
      <c r="A73" s="8"/>
      <c r="B73" s="8"/>
      <c r="C73" s="8"/>
      <c r="D73" s="8"/>
      <c r="E73" s="8"/>
      <c r="F73" s="43"/>
      <c r="G73" s="8"/>
      <c r="H73" s="8"/>
      <c r="I73" s="8"/>
    </row>
    <row r="74" spans="1:9" ht="12.75">
      <c r="A74" s="8"/>
      <c r="B74" s="8"/>
      <c r="C74" s="8"/>
      <c r="D74" s="8"/>
      <c r="E74" s="8"/>
      <c r="F74" s="43"/>
      <c r="G74" s="8"/>
      <c r="H74" s="8"/>
      <c r="I74" s="8"/>
    </row>
    <row r="75" spans="1:8" ht="12.75">
      <c r="A75" s="8"/>
      <c r="B75" s="8"/>
      <c r="C75" s="8"/>
      <c r="D75" s="8"/>
      <c r="E75" s="8"/>
      <c r="F75" s="43"/>
      <c r="G75" s="8"/>
      <c r="H75" s="8"/>
    </row>
    <row r="76" ht="12.75">
      <c r="F76" s="44"/>
    </row>
    <row r="77" ht="12.75">
      <c r="F77" s="44"/>
    </row>
    <row r="78" ht="12.75">
      <c r="F78" s="44"/>
    </row>
    <row r="79" ht="12.75">
      <c r="F79" s="44"/>
    </row>
    <row r="80" ht="12.75">
      <c r="F80" s="44"/>
    </row>
    <row r="81" ht="12.75">
      <c r="F81" s="44"/>
    </row>
    <row r="82" ht="12.75">
      <c r="F82" s="44"/>
    </row>
    <row r="83" ht="12.75">
      <c r="F83" s="44"/>
    </row>
    <row r="84" ht="12.75">
      <c r="F84" s="44"/>
    </row>
    <row r="85" ht="12.75">
      <c r="F85" s="44"/>
    </row>
    <row r="86" ht="12.75">
      <c r="F86" s="44"/>
    </row>
    <row r="87" ht="12.75">
      <c r="F87" s="44"/>
    </row>
    <row r="88" ht="12.75">
      <c r="F88" s="44"/>
    </row>
    <row r="89" ht="12.75">
      <c r="F89" s="44"/>
    </row>
    <row r="90" ht="12.75">
      <c r="F90" s="44"/>
    </row>
    <row r="91" ht="12.75">
      <c r="F91" s="44"/>
    </row>
    <row r="92" ht="12.75">
      <c r="F92" s="44"/>
    </row>
    <row r="93" ht="12.75">
      <c r="F93" s="44"/>
    </row>
    <row r="94" ht="12.75">
      <c r="F94" s="44"/>
    </row>
    <row r="95" ht="12.75">
      <c r="F95" s="44"/>
    </row>
    <row r="96" ht="12.75">
      <c r="F96" s="44"/>
    </row>
    <row r="97" ht="12.75">
      <c r="F97" s="44"/>
    </row>
    <row r="98" ht="12.75">
      <c r="F98" s="44"/>
    </row>
    <row r="99" ht="12.75">
      <c r="F99" s="44"/>
    </row>
    <row r="100" ht="12.75">
      <c r="F100" s="44"/>
    </row>
    <row r="101" ht="12.75">
      <c r="F101" s="44"/>
    </row>
    <row r="102" ht="12.75">
      <c r="F102" s="44"/>
    </row>
    <row r="103" ht="12.75">
      <c r="F103" s="44"/>
    </row>
    <row r="104" ht="12.75">
      <c r="F104" s="44"/>
    </row>
    <row r="105" ht="12.75">
      <c r="F105" s="44"/>
    </row>
    <row r="106" ht="12.75">
      <c r="F106" s="44"/>
    </row>
    <row r="107" ht="12.75">
      <c r="F107" s="44"/>
    </row>
    <row r="108" ht="12.75">
      <c r="F108" s="44"/>
    </row>
    <row r="109" ht="12.75">
      <c r="F109" s="44"/>
    </row>
    <row r="110" ht="12.75">
      <c r="F110" s="44"/>
    </row>
    <row r="111" ht="12.75">
      <c r="F111" s="44"/>
    </row>
    <row r="112" ht="12.75">
      <c r="F112" s="44"/>
    </row>
    <row r="113" ht="12.75">
      <c r="F113" s="44"/>
    </row>
    <row r="114" ht="12.75">
      <c r="F114" s="44"/>
    </row>
    <row r="115" ht="12.75">
      <c r="F115" s="44"/>
    </row>
    <row r="116" ht="12.75">
      <c r="F116" s="44"/>
    </row>
    <row r="117" ht="12.75">
      <c r="F117" s="44"/>
    </row>
    <row r="118" ht="12.75">
      <c r="F118" s="44"/>
    </row>
    <row r="119" ht="12.75">
      <c r="F119" s="44"/>
    </row>
    <row r="120" ht="12.75">
      <c r="F120" s="44"/>
    </row>
    <row r="121" ht="12.75">
      <c r="F121" s="44"/>
    </row>
    <row r="122" ht="12.75">
      <c r="F122" s="44"/>
    </row>
    <row r="123" ht="12.75">
      <c r="F123" s="44"/>
    </row>
    <row r="124" ht="12.75">
      <c r="F124" s="44"/>
    </row>
    <row r="125" ht="12.75">
      <c r="F125" s="44"/>
    </row>
    <row r="126" ht="12.75">
      <c r="F126" s="44"/>
    </row>
    <row r="127" ht="12.75">
      <c r="F127" s="44"/>
    </row>
    <row r="128" ht="12.75">
      <c r="F128" s="44"/>
    </row>
    <row r="129" ht="12.75">
      <c r="F129" s="44"/>
    </row>
    <row r="130" ht="12.75">
      <c r="F130" s="44"/>
    </row>
    <row r="131" ht="12.75">
      <c r="F131" s="44"/>
    </row>
    <row r="132" ht="12.75">
      <c r="F132" s="44"/>
    </row>
    <row r="133" ht="12.75">
      <c r="F133" s="44"/>
    </row>
    <row r="134" ht="12.75">
      <c r="F134" s="44"/>
    </row>
    <row r="135" ht="12.75">
      <c r="F135" s="44"/>
    </row>
  </sheetData>
  <sheetProtection/>
  <mergeCells count="2">
    <mergeCell ref="A4:H4"/>
    <mergeCell ref="D10:E10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.7109375" style="0" customWidth="1"/>
    <col min="2" max="2" width="33.7109375" style="0" customWidth="1"/>
    <col min="3" max="3" width="6.421875" style="0" customWidth="1"/>
    <col min="4" max="4" width="6.28125" style="0" customWidth="1"/>
    <col min="6" max="7" width="11.00390625" style="0" customWidth="1"/>
    <col min="8" max="8" width="11.71093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3"/>
      <c r="I1" s="8"/>
    </row>
    <row r="2" spans="1:9" ht="15">
      <c r="A2" s="4"/>
      <c r="B2" s="5" t="s">
        <v>34</v>
      </c>
      <c r="C2" s="6"/>
      <c r="D2" s="6"/>
      <c r="E2" s="6"/>
      <c r="F2" s="6"/>
      <c r="G2" s="6"/>
      <c r="H2" s="7"/>
      <c r="I2" s="8"/>
    </row>
    <row r="3" spans="1:9" ht="12.75">
      <c r="A3" s="4"/>
      <c r="B3" s="6"/>
      <c r="C3" s="6"/>
      <c r="D3" s="6"/>
      <c r="E3" s="6"/>
      <c r="F3" s="6"/>
      <c r="G3" s="6"/>
      <c r="H3" s="7"/>
      <c r="I3" s="8"/>
    </row>
    <row r="4" spans="1:9" ht="83.25" customHeight="1">
      <c r="A4" s="55" t="s">
        <v>32</v>
      </c>
      <c r="B4" s="56"/>
      <c r="C4" s="56"/>
      <c r="D4" s="56"/>
      <c r="E4" s="56"/>
      <c r="F4" s="56"/>
      <c r="G4" s="56"/>
      <c r="H4" s="57"/>
      <c r="I4" s="8"/>
    </row>
    <row r="5" spans="1:8" ht="12.75">
      <c r="A5" s="4"/>
      <c r="B5" s="6"/>
      <c r="C5" s="6"/>
      <c r="D5" s="6"/>
      <c r="E5" s="6"/>
      <c r="F5" s="6"/>
      <c r="G5" s="6"/>
      <c r="H5" s="7"/>
    </row>
    <row r="6" spans="1:9" ht="13.5" thickBot="1">
      <c r="A6" s="4"/>
      <c r="B6" s="9" t="s">
        <v>28</v>
      </c>
      <c r="C6" s="10"/>
      <c r="D6" s="10"/>
      <c r="E6" s="10"/>
      <c r="F6" s="10" t="s">
        <v>23</v>
      </c>
      <c r="G6" s="51">
        <f>H48</f>
        <v>349</v>
      </c>
      <c r="H6" s="7"/>
      <c r="I6" s="8"/>
    </row>
    <row r="7" spans="1:9" ht="13.5" thickTop="1">
      <c r="A7" s="4"/>
      <c r="B7" s="6"/>
      <c r="C7" s="6"/>
      <c r="D7" s="6"/>
      <c r="E7" s="6"/>
      <c r="F7" s="6"/>
      <c r="G7" s="6"/>
      <c r="H7" s="7"/>
      <c r="I7" s="8"/>
    </row>
    <row r="8" spans="1:9" ht="12.75">
      <c r="A8" s="4"/>
      <c r="B8" s="11" t="s">
        <v>27</v>
      </c>
      <c r="C8" s="6"/>
      <c r="D8" s="6"/>
      <c r="E8" s="6"/>
      <c r="F8" s="6"/>
      <c r="G8" s="6"/>
      <c r="H8" s="7"/>
      <c r="I8" s="8"/>
    </row>
    <row r="9" spans="1:9" ht="12.75">
      <c r="A9" s="4"/>
      <c r="B9" s="12"/>
      <c r="C9" s="12"/>
      <c r="D9" s="12"/>
      <c r="E9" s="12"/>
      <c r="F9" s="12"/>
      <c r="G9" s="12"/>
      <c r="H9" s="7"/>
      <c r="I9" s="8"/>
    </row>
    <row r="10" spans="1:9" ht="18" customHeight="1">
      <c r="A10" s="13"/>
      <c r="B10" s="14" t="s">
        <v>0</v>
      </c>
      <c r="C10" s="15" t="s">
        <v>19</v>
      </c>
      <c r="D10" s="58" t="s">
        <v>18</v>
      </c>
      <c r="E10" s="59"/>
      <c r="F10" s="15" t="s">
        <v>1</v>
      </c>
      <c r="G10" s="15" t="s">
        <v>2</v>
      </c>
      <c r="H10" s="16" t="s">
        <v>3</v>
      </c>
      <c r="I10" s="8"/>
    </row>
    <row r="11" spans="1:9" ht="12.75">
      <c r="A11" s="4"/>
      <c r="B11" s="17"/>
      <c r="C11" s="17"/>
      <c r="D11" s="17"/>
      <c r="E11" s="17"/>
      <c r="F11" s="18"/>
      <c r="G11" s="19"/>
      <c r="H11" s="20"/>
      <c r="I11" s="8"/>
    </row>
    <row r="12" spans="1:9" ht="12.75">
      <c r="A12" s="4"/>
      <c r="B12" s="17" t="s">
        <v>4</v>
      </c>
      <c r="C12" s="17"/>
      <c r="D12" s="17"/>
      <c r="E12" s="17"/>
      <c r="F12" s="17"/>
      <c r="G12" s="19"/>
      <c r="H12" s="20"/>
      <c r="I12" s="8"/>
    </row>
    <row r="13" spans="1:9" ht="12.75">
      <c r="A13" s="4"/>
      <c r="B13" s="17" t="s">
        <v>5</v>
      </c>
      <c r="C13" s="17"/>
      <c r="D13" s="21"/>
      <c r="E13" s="22"/>
      <c r="F13" s="23"/>
      <c r="G13" s="19">
        <f>E13*F13</f>
        <v>0</v>
      </c>
      <c r="H13" s="20"/>
      <c r="I13" s="8"/>
    </row>
    <row r="14" spans="1:9" ht="12.75">
      <c r="A14" s="4"/>
      <c r="B14" s="24" t="s">
        <v>6</v>
      </c>
      <c r="C14" s="17"/>
      <c r="D14" s="21"/>
      <c r="E14" s="22"/>
      <c r="F14" s="23"/>
      <c r="G14" s="19">
        <f>C14*E14*F14</f>
        <v>0</v>
      </c>
      <c r="H14" s="20"/>
      <c r="I14" s="8"/>
    </row>
    <row r="15" spans="1:9" ht="12.75">
      <c r="A15" s="4"/>
      <c r="B15" s="24" t="s">
        <v>24</v>
      </c>
      <c r="C15" s="25">
        <v>2</v>
      </c>
      <c r="D15" s="21" t="s">
        <v>7</v>
      </c>
      <c r="E15" s="22">
        <v>0.4</v>
      </c>
      <c r="F15" s="23">
        <v>22.68</v>
      </c>
      <c r="G15" s="46">
        <f>E15*F15*C15</f>
        <v>18.144000000000002</v>
      </c>
      <c r="H15" s="45"/>
      <c r="I15" s="8"/>
    </row>
    <row r="16" spans="1:10" ht="12.75">
      <c r="A16" s="4"/>
      <c r="B16" s="17"/>
      <c r="C16" s="17"/>
      <c r="D16" s="17"/>
      <c r="E16" s="17"/>
      <c r="F16" s="23"/>
      <c r="G16" s="19"/>
      <c r="H16" s="47">
        <f>SUM(G13:G15)</f>
        <v>18.144000000000002</v>
      </c>
      <c r="I16" s="8"/>
      <c r="J16">
        <f>H16/H48</f>
        <v>0.05198853868194843</v>
      </c>
    </row>
    <row r="17" spans="1:9" ht="12.75">
      <c r="A17" s="4"/>
      <c r="B17" s="17"/>
      <c r="C17" s="17"/>
      <c r="D17" s="17"/>
      <c r="E17" s="17"/>
      <c r="F17" s="23"/>
      <c r="G17" s="19"/>
      <c r="H17" s="20"/>
      <c r="I17" s="8"/>
    </row>
    <row r="18" spans="1:9" ht="12.75">
      <c r="A18" s="4"/>
      <c r="B18" s="17" t="s">
        <v>9</v>
      </c>
      <c r="C18" s="17"/>
      <c r="D18" s="17"/>
      <c r="E18" s="17"/>
      <c r="F18" s="23"/>
      <c r="G18" s="19"/>
      <c r="H18" s="20"/>
      <c r="I18" s="8"/>
    </row>
    <row r="19" spans="1:9" ht="12.75">
      <c r="A19" s="4"/>
      <c r="B19" s="24" t="s">
        <v>29</v>
      </c>
      <c r="C19" s="17"/>
      <c r="D19" s="21" t="s">
        <v>30</v>
      </c>
      <c r="E19" s="22">
        <v>6</v>
      </c>
      <c r="F19" s="23">
        <v>41.14</v>
      </c>
      <c r="G19" s="46">
        <f>E19*F19</f>
        <v>246.84</v>
      </c>
      <c r="H19" s="20"/>
      <c r="I19" s="8"/>
    </row>
    <row r="20" spans="1:9" ht="12.75">
      <c r="A20" s="4"/>
      <c r="B20" s="24" t="s">
        <v>21</v>
      </c>
      <c r="C20" s="17"/>
      <c r="D20" s="21"/>
      <c r="E20" s="22"/>
      <c r="F20" s="23"/>
      <c r="G20" s="19">
        <f>C20*E20*F20</f>
        <v>0</v>
      </c>
      <c r="H20" s="20"/>
      <c r="I20" s="8"/>
    </row>
    <row r="21" spans="1:9" ht="12.75">
      <c r="A21" s="4"/>
      <c r="B21" s="24" t="s">
        <v>20</v>
      </c>
      <c r="C21" s="25"/>
      <c r="D21" s="21"/>
      <c r="E21" s="22"/>
      <c r="F21" s="23"/>
      <c r="G21" s="19">
        <f>C21*E21*F21</f>
        <v>0</v>
      </c>
      <c r="H21" s="26"/>
      <c r="I21" s="8"/>
    </row>
    <row r="22" spans="1:9" ht="12.75">
      <c r="A22" s="4"/>
      <c r="B22" s="17"/>
      <c r="C22" s="17"/>
      <c r="D22" s="17"/>
      <c r="E22" s="17"/>
      <c r="F22" s="23"/>
      <c r="G22" s="19"/>
      <c r="H22" s="47">
        <f>SUM(G19:G21)</f>
        <v>246.84</v>
      </c>
      <c r="I22" s="8"/>
    </row>
    <row r="23" spans="1:9" ht="12.75">
      <c r="A23" s="4"/>
      <c r="B23" s="17"/>
      <c r="C23" s="17"/>
      <c r="D23" s="17"/>
      <c r="E23" s="17"/>
      <c r="F23" s="23"/>
      <c r="G23" s="19"/>
      <c r="H23" s="20"/>
      <c r="I23" s="8"/>
    </row>
    <row r="24" spans="1:9" ht="12.75">
      <c r="A24" s="4"/>
      <c r="B24" s="17" t="s">
        <v>10</v>
      </c>
      <c r="C24" s="17"/>
      <c r="D24" s="17"/>
      <c r="E24" s="17"/>
      <c r="F24" s="23"/>
      <c r="G24" s="19"/>
      <c r="H24" s="20"/>
      <c r="I24" s="8"/>
    </row>
    <row r="25" spans="1:9" ht="12.75">
      <c r="A25" s="4"/>
      <c r="B25" s="24" t="s">
        <v>25</v>
      </c>
      <c r="C25" s="27"/>
      <c r="D25" s="21" t="s">
        <v>7</v>
      </c>
      <c r="E25" s="22">
        <v>0.1</v>
      </c>
      <c r="F25" s="23">
        <v>83.03</v>
      </c>
      <c r="G25" s="46">
        <f>E25*F25</f>
        <v>8.303</v>
      </c>
      <c r="H25" s="20"/>
      <c r="I25" s="8"/>
    </row>
    <row r="26" spans="1:9" ht="12.75">
      <c r="A26" s="4"/>
      <c r="B26" s="24" t="s">
        <v>20</v>
      </c>
      <c r="C26" s="17"/>
      <c r="D26" s="21"/>
      <c r="E26" s="22"/>
      <c r="F26" s="23"/>
      <c r="G26" s="19">
        <f>C26*E26*F26</f>
        <v>0</v>
      </c>
      <c r="H26" s="20"/>
      <c r="I26" s="8"/>
    </row>
    <row r="27" spans="1:9" ht="12.75">
      <c r="A27" s="4"/>
      <c r="B27" s="24" t="s">
        <v>20</v>
      </c>
      <c r="C27" s="25"/>
      <c r="D27" s="21"/>
      <c r="E27" s="22"/>
      <c r="F27" s="23"/>
      <c r="G27" s="19">
        <f>C27*E27*F27</f>
        <v>0</v>
      </c>
      <c r="H27" s="26"/>
      <c r="I27" s="8"/>
    </row>
    <row r="28" spans="1:9" ht="12.75">
      <c r="A28" s="4"/>
      <c r="B28" s="17" t="s">
        <v>8</v>
      </c>
      <c r="C28" s="17" t="s">
        <v>8</v>
      </c>
      <c r="D28" s="21" t="s">
        <v>8</v>
      </c>
      <c r="E28" s="22" t="s">
        <v>8</v>
      </c>
      <c r="F28" s="23" t="s">
        <v>8</v>
      </c>
      <c r="G28" s="19" t="s">
        <v>8</v>
      </c>
      <c r="H28" s="47">
        <f>SUM(G25:G27)</f>
        <v>8.303</v>
      </c>
      <c r="I28" s="8"/>
    </row>
    <row r="29" spans="1:9" ht="12.75">
      <c r="A29" s="4"/>
      <c r="B29" s="17" t="s">
        <v>8</v>
      </c>
      <c r="C29" s="17"/>
      <c r="D29" s="28" t="s">
        <v>8</v>
      </c>
      <c r="E29" s="22"/>
      <c r="F29" s="23"/>
      <c r="G29" s="19" t="s">
        <v>8</v>
      </c>
      <c r="H29" s="20"/>
      <c r="I29" s="8"/>
    </row>
    <row r="30" spans="1:9" ht="12.75">
      <c r="A30" s="4"/>
      <c r="B30" s="17" t="s">
        <v>11</v>
      </c>
      <c r="C30" s="17"/>
      <c r="D30" s="17"/>
      <c r="E30" s="17"/>
      <c r="F30" s="23"/>
      <c r="G30" s="19" t="s">
        <v>8</v>
      </c>
      <c r="H30" s="20"/>
      <c r="I30" s="8"/>
    </row>
    <row r="31" spans="1:9" ht="12.75">
      <c r="A31" s="4"/>
      <c r="B31" s="24" t="s">
        <v>31</v>
      </c>
      <c r="C31" s="17"/>
      <c r="D31" s="17"/>
      <c r="E31" s="29"/>
      <c r="F31" s="53"/>
      <c r="G31" s="46"/>
      <c r="H31" s="20"/>
      <c r="I31" s="8"/>
    </row>
    <row r="32" spans="1:9" ht="12.75">
      <c r="A32" s="4"/>
      <c r="B32" s="24" t="s">
        <v>22</v>
      </c>
      <c r="C32" s="17"/>
      <c r="D32" s="21"/>
      <c r="E32" s="22"/>
      <c r="F32" s="23"/>
      <c r="G32" s="19">
        <f>E32*F32</f>
        <v>0</v>
      </c>
      <c r="H32" s="20"/>
      <c r="I32" s="8"/>
    </row>
    <row r="33" spans="1:9" ht="12.75">
      <c r="A33" s="4"/>
      <c r="B33" s="24" t="s">
        <v>22</v>
      </c>
      <c r="C33" s="25"/>
      <c r="D33" s="21"/>
      <c r="E33" s="22"/>
      <c r="F33" s="23"/>
      <c r="G33" s="19">
        <f>C33*E33*F33</f>
        <v>0</v>
      </c>
      <c r="H33" s="26" t="s">
        <v>8</v>
      </c>
      <c r="I33" s="8"/>
    </row>
    <row r="34" spans="1:9" ht="12.75">
      <c r="A34" s="4"/>
      <c r="B34" s="17"/>
      <c r="C34" s="17"/>
      <c r="D34" s="17"/>
      <c r="E34" s="17"/>
      <c r="F34" s="23"/>
      <c r="G34" s="19"/>
      <c r="H34" s="47">
        <f>G31*F31*E31</f>
        <v>0</v>
      </c>
      <c r="I34" s="8"/>
    </row>
    <row r="35" spans="1:9" ht="12.75">
      <c r="A35" s="30"/>
      <c r="B35" s="31"/>
      <c r="C35" s="31"/>
      <c r="D35" s="31"/>
      <c r="E35" s="31"/>
      <c r="F35" s="32"/>
      <c r="G35" s="33"/>
      <c r="H35" s="26"/>
      <c r="I35" s="8"/>
    </row>
    <row r="36" spans="1:9" ht="12.75">
      <c r="A36" s="4"/>
      <c r="B36" s="6" t="s">
        <v>12</v>
      </c>
      <c r="C36" s="6"/>
      <c r="D36" s="6"/>
      <c r="E36" s="6"/>
      <c r="F36" s="34"/>
      <c r="G36" s="34"/>
      <c r="H36" s="48">
        <f>SUM(H16+H22+H28+H34)</f>
        <v>273.287</v>
      </c>
      <c r="I36" s="8"/>
    </row>
    <row r="37" spans="1:9" ht="12.75">
      <c r="A37" s="4"/>
      <c r="B37" s="6"/>
      <c r="C37" s="6"/>
      <c r="D37" s="6"/>
      <c r="E37" s="6"/>
      <c r="F37" s="34"/>
      <c r="G37" s="34"/>
      <c r="H37" s="52"/>
      <c r="I37" s="8"/>
    </row>
    <row r="38" spans="1:10" ht="12.75">
      <c r="A38" s="4"/>
      <c r="B38" s="6" t="s">
        <v>26</v>
      </c>
      <c r="C38" s="6"/>
      <c r="D38" s="6"/>
      <c r="E38" s="6"/>
      <c r="F38" s="34"/>
      <c r="G38" s="34"/>
      <c r="H38" s="48">
        <f>0.01*H36</f>
        <v>2.7328699999999997</v>
      </c>
      <c r="I38" s="8"/>
      <c r="J38">
        <f>H38/H48</f>
        <v>0.007830573065902577</v>
      </c>
    </row>
    <row r="39" spans="1:9" ht="12.75">
      <c r="A39" s="4"/>
      <c r="B39" s="6"/>
      <c r="C39" s="6"/>
      <c r="D39" s="6"/>
      <c r="E39" s="6"/>
      <c r="F39" s="34"/>
      <c r="G39" s="34"/>
      <c r="H39" s="47"/>
      <c r="I39" s="8"/>
    </row>
    <row r="40" spans="1:9" ht="12.75">
      <c r="A40" s="4"/>
      <c r="B40" s="11" t="s">
        <v>13</v>
      </c>
      <c r="C40" s="6"/>
      <c r="D40" s="6"/>
      <c r="E40" s="6"/>
      <c r="F40" s="34"/>
      <c r="G40" s="34"/>
      <c r="H40" s="49">
        <f>(H38+H36)*0.15</f>
        <v>41.40298049999999</v>
      </c>
      <c r="I40" s="8"/>
    </row>
    <row r="41" spans="1:9" ht="12.75">
      <c r="A41" s="4"/>
      <c r="B41" s="6"/>
      <c r="C41" s="6"/>
      <c r="D41" s="6"/>
      <c r="E41" s="6"/>
      <c r="F41" s="34"/>
      <c r="G41" s="6"/>
      <c r="H41" s="47"/>
      <c r="I41" s="8"/>
    </row>
    <row r="42" spans="1:9" ht="12.75">
      <c r="A42" s="4"/>
      <c r="B42" s="6" t="s">
        <v>14</v>
      </c>
      <c r="C42" s="6"/>
      <c r="D42" s="6"/>
      <c r="E42" s="6"/>
      <c r="F42" s="34"/>
      <c r="G42" s="6"/>
      <c r="H42" s="49">
        <f>H38+H36+H40</f>
        <v>317.4228505</v>
      </c>
      <c r="I42" s="8"/>
    </row>
    <row r="43" spans="1:9" ht="12.75">
      <c r="A43" s="4"/>
      <c r="B43" s="6"/>
      <c r="C43" s="6"/>
      <c r="D43" s="6"/>
      <c r="E43" s="6"/>
      <c r="F43" s="34"/>
      <c r="G43" s="6"/>
      <c r="H43" s="47"/>
      <c r="I43" s="8"/>
    </row>
    <row r="44" spans="1:9" ht="12.75">
      <c r="A44" s="4"/>
      <c r="B44" s="6" t="s">
        <v>15</v>
      </c>
      <c r="C44" s="6"/>
      <c r="D44" s="6"/>
      <c r="E44" s="6"/>
      <c r="F44" s="34"/>
      <c r="G44" s="6"/>
      <c r="H44" s="49">
        <f>H42*0.1</f>
        <v>31.74228505</v>
      </c>
      <c r="I44" s="8"/>
    </row>
    <row r="45" spans="1:9" ht="12.75">
      <c r="A45" s="4"/>
      <c r="B45" s="6"/>
      <c r="C45" s="6"/>
      <c r="D45" s="6"/>
      <c r="E45" s="6"/>
      <c r="F45" s="34"/>
      <c r="G45" s="6"/>
      <c r="H45" s="47"/>
      <c r="I45" s="8"/>
    </row>
    <row r="46" spans="1:9" ht="12.75">
      <c r="A46" s="4"/>
      <c r="B46" s="35" t="s">
        <v>16</v>
      </c>
      <c r="C46" s="6"/>
      <c r="D46" s="6"/>
      <c r="E46" s="6"/>
      <c r="F46" s="34"/>
      <c r="G46" s="6"/>
      <c r="H46" s="49">
        <f>SUM(H42:H44)</f>
        <v>349.16513555</v>
      </c>
      <c r="I46" s="8"/>
    </row>
    <row r="47" spans="1:9" ht="12.75">
      <c r="A47" s="4"/>
      <c r="B47" s="35"/>
      <c r="C47" s="6"/>
      <c r="D47" s="6"/>
      <c r="E47" s="6"/>
      <c r="F47" s="34"/>
      <c r="G47" s="6"/>
      <c r="H47" s="20"/>
      <c r="I47" s="8"/>
    </row>
    <row r="48" spans="1:9" ht="13.5" thickBot="1">
      <c r="A48" s="4"/>
      <c r="B48" s="36" t="s">
        <v>17</v>
      </c>
      <c r="C48" s="37"/>
      <c r="D48" s="37"/>
      <c r="E48" s="37"/>
      <c r="F48" s="38"/>
      <c r="G48" s="37"/>
      <c r="H48" s="50">
        <v>349</v>
      </c>
      <c r="I48" s="8"/>
    </row>
    <row r="49" spans="1:9" ht="14.25" thickBot="1" thickTop="1">
      <c r="A49" s="39"/>
      <c r="B49" s="40"/>
      <c r="C49" s="40"/>
      <c r="D49" s="40"/>
      <c r="E49" s="40"/>
      <c r="F49" s="41"/>
      <c r="G49" s="40"/>
      <c r="H49" s="42"/>
      <c r="I49" s="8"/>
    </row>
    <row r="50" spans="1:9" ht="12.75">
      <c r="A50" s="8"/>
      <c r="B50" s="8"/>
      <c r="C50" s="8"/>
      <c r="D50" s="8"/>
      <c r="E50" s="8"/>
      <c r="F50" s="43"/>
      <c r="G50" s="8"/>
      <c r="H50" s="43"/>
      <c r="I50" s="8"/>
    </row>
    <row r="51" spans="1:9" ht="12.75">
      <c r="A51" s="8"/>
      <c r="B51" s="8"/>
      <c r="C51" s="8"/>
      <c r="D51" s="8"/>
      <c r="E51" s="8"/>
      <c r="F51" s="43"/>
      <c r="G51" s="8"/>
      <c r="H51" s="43"/>
      <c r="I51" s="8"/>
    </row>
    <row r="52" spans="1:9" ht="12.75">
      <c r="A52" s="8"/>
      <c r="B52" s="8"/>
      <c r="C52" s="8"/>
      <c r="D52" s="8"/>
      <c r="E52" s="8"/>
      <c r="F52" s="43"/>
      <c r="G52" s="8"/>
      <c r="H52" s="43"/>
      <c r="I52" s="8"/>
    </row>
    <row r="53" spans="1:9" ht="12.75">
      <c r="A53" s="8"/>
      <c r="B53" s="8"/>
      <c r="C53" s="8"/>
      <c r="D53" s="8"/>
      <c r="E53" s="8"/>
      <c r="F53" s="43"/>
      <c r="G53" s="8"/>
      <c r="H53" s="43"/>
      <c r="I53" s="8"/>
    </row>
    <row r="54" spans="1:9" ht="12.75">
      <c r="A54" s="8"/>
      <c r="B54" s="8"/>
      <c r="C54" s="8"/>
      <c r="D54" s="8"/>
      <c r="E54" s="8"/>
      <c r="F54" s="43"/>
      <c r="G54" s="8"/>
      <c r="H54" s="43"/>
      <c r="I54" s="8"/>
    </row>
    <row r="55" spans="1:9" ht="12.75">
      <c r="A55" s="8"/>
      <c r="B55" s="8"/>
      <c r="C55" s="8"/>
      <c r="D55" s="8"/>
      <c r="E55" s="8"/>
      <c r="F55" s="43"/>
      <c r="G55" s="8"/>
      <c r="H55" s="43"/>
      <c r="I55" s="8"/>
    </row>
    <row r="56" spans="1:9" ht="12.75">
      <c r="A56" s="8"/>
      <c r="B56" s="8"/>
      <c r="C56" s="8"/>
      <c r="D56" s="8"/>
      <c r="E56" s="8"/>
      <c r="F56" s="43"/>
      <c r="G56" s="8"/>
      <c r="H56" s="43"/>
      <c r="I56" s="8"/>
    </row>
    <row r="57" spans="1:9" ht="12.75">
      <c r="A57" s="8"/>
      <c r="B57" s="8"/>
      <c r="C57" s="8"/>
      <c r="D57" s="8"/>
      <c r="E57" s="8"/>
      <c r="F57" s="43"/>
      <c r="G57" s="8"/>
      <c r="H57" s="43"/>
      <c r="I57" s="8"/>
    </row>
    <row r="58" spans="1:9" ht="12.75">
      <c r="A58" s="8"/>
      <c r="B58" s="8"/>
      <c r="C58" s="8"/>
      <c r="D58" s="8"/>
      <c r="E58" s="8"/>
      <c r="F58" s="43"/>
      <c r="G58" s="8"/>
      <c r="H58" s="8"/>
      <c r="I58" s="8"/>
    </row>
    <row r="59" spans="1:9" ht="12.75">
      <c r="A59" s="8"/>
      <c r="B59" s="8"/>
      <c r="C59" s="8"/>
      <c r="D59" s="8"/>
      <c r="E59" s="8"/>
      <c r="F59" s="43"/>
      <c r="G59" s="8"/>
      <c r="H59" s="8"/>
      <c r="I59" s="8"/>
    </row>
    <row r="60" spans="1:9" ht="12.75">
      <c r="A60" s="8"/>
      <c r="B60" s="8"/>
      <c r="C60" s="8"/>
      <c r="D60" s="8"/>
      <c r="E60" s="8"/>
      <c r="F60" s="43"/>
      <c r="G60" s="8"/>
      <c r="H60" s="8"/>
      <c r="I60" s="8"/>
    </row>
    <row r="61" spans="1:9" ht="12.75">
      <c r="A61" s="8"/>
      <c r="B61" s="8"/>
      <c r="C61" s="8"/>
      <c r="D61" s="8"/>
      <c r="E61" s="8"/>
      <c r="F61" s="43"/>
      <c r="G61" s="8"/>
      <c r="H61" s="8"/>
      <c r="I61" s="8"/>
    </row>
    <row r="62" spans="1:9" ht="12.75">
      <c r="A62" s="8"/>
      <c r="B62" s="8"/>
      <c r="C62" s="8"/>
      <c r="D62" s="8"/>
      <c r="E62" s="8"/>
      <c r="F62" s="43"/>
      <c r="G62" s="8"/>
      <c r="H62" s="8"/>
      <c r="I62" s="8"/>
    </row>
    <row r="63" spans="1:9" ht="12.75">
      <c r="A63" s="8"/>
      <c r="B63" s="8"/>
      <c r="C63" s="8"/>
      <c r="D63" s="8"/>
      <c r="E63" s="8"/>
      <c r="F63" s="43"/>
      <c r="G63" s="8"/>
      <c r="H63" s="8"/>
      <c r="I63" s="8"/>
    </row>
    <row r="64" spans="1:9" ht="12.75">
      <c r="A64" s="8"/>
      <c r="B64" s="8"/>
      <c r="C64" s="8"/>
      <c r="D64" s="8"/>
      <c r="E64" s="8"/>
      <c r="F64" s="43"/>
      <c r="G64" s="8"/>
      <c r="H64" s="8"/>
      <c r="I64" s="8"/>
    </row>
    <row r="65" spans="1:9" ht="12.75">
      <c r="A65" s="8"/>
      <c r="B65" s="8"/>
      <c r="C65" s="8"/>
      <c r="D65" s="8"/>
      <c r="E65" s="8"/>
      <c r="F65" s="43"/>
      <c r="G65" s="8"/>
      <c r="H65" s="8"/>
      <c r="I65" s="8"/>
    </row>
    <row r="66" spans="1:9" ht="12.75">
      <c r="A66" s="8"/>
      <c r="B66" s="8"/>
      <c r="C66" s="8"/>
      <c r="D66" s="8"/>
      <c r="E66" s="8"/>
      <c r="F66" s="43"/>
      <c r="G66" s="8"/>
      <c r="H66" s="8"/>
      <c r="I66" s="8"/>
    </row>
    <row r="67" spans="1:9" ht="12.75">
      <c r="A67" s="8"/>
      <c r="B67" s="8"/>
      <c r="C67" s="8"/>
      <c r="D67" s="8"/>
      <c r="E67" s="8"/>
      <c r="F67" s="43"/>
      <c r="G67" s="8"/>
      <c r="H67" s="8"/>
      <c r="I67" s="8"/>
    </row>
    <row r="68" spans="1:9" ht="12.75">
      <c r="A68" s="8"/>
      <c r="B68" s="8"/>
      <c r="C68" s="8"/>
      <c r="D68" s="8"/>
      <c r="E68" s="8"/>
      <c r="F68" s="43"/>
      <c r="G68" s="8"/>
      <c r="H68" s="8"/>
      <c r="I68" s="8"/>
    </row>
    <row r="69" spans="1:9" ht="12.75">
      <c r="A69" s="8"/>
      <c r="B69" s="8"/>
      <c r="C69" s="8"/>
      <c r="D69" s="8"/>
      <c r="E69" s="8"/>
      <c r="F69" s="43"/>
      <c r="G69" s="8"/>
      <c r="H69" s="8"/>
      <c r="I69" s="8"/>
    </row>
    <row r="70" spans="1:9" ht="12.75">
      <c r="A70" s="8"/>
      <c r="B70" s="8"/>
      <c r="C70" s="8"/>
      <c r="D70" s="8"/>
      <c r="E70" s="8"/>
      <c r="F70" s="43"/>
      <c r="G70" s="8"/>
      <c r="H70" s="8"/>
      <c r="I70" s="8"/>
    </row>
    <row r="71" spans="1:9" ht="12.75">
      <c r="A71" s="8"/>
      <c r="B71" s="8"/>
      <c r="C71" s="8"/>
      <c r="D71" s="8"/>
      <c r="E71" s="8"/>
      <c r="F71" s="43"/>
      <c r="G71" s="8"/>
      <c r="H71" s="8"/>
      <c r="I71" s="8"/>
    </row>
    <row r="72" spans="1:9" ht="12.75">
      <c r="A72" s="8"/>
      <c r="B72" s="8"/>
      <c r="C72" s="8"/>
      <c r="D72" s="8"/>
      <c r="E72" s="8"/>
      <c r="F72" s="43"/>
      <c r="G72" s="8"/>
      <c r="H72" s="8"/>
      <c r="I72" s="8"/>
    </row>
    <row r="73" spans="1:9" ht="12.75">
      <c r="A73" s="8"/>
      <c r="B73" s="8"/>
      <c r="C73" s="8"/>
      <c r="D73" s="8"/>
      <c r="E73" s="8"/>
      <c r="F73" s="43"/>
      <c r="G73" s="8"/>
      <c r="H73" s="8"/>
      <c r="I73" s="8"/>
    </row>
    <row r="74" spans="1:9" ht="12.75">
      <c r="A74" s="8"/>
      <c r="B74" s="8"/>
      <c r="C74" s="8"/>
      <c r="D74" s="8"/>
      <c r="E74" s="8"/>
      <c r="F74" s="43"/>
      <c r="G74" s="8"/>
      <c r="H74" s="8"/>
      <c r="I74" s="8"/>
    </row>
    <row r="75" spans="1:8" ht="12.75">
      <c r="A75" s="8"/>
      <c r="B75" s="8"/>
      <c r="C75" s="8"/>
      <c r="D75" s="8"/>
      <c r="E75" s="8"/>
      <c r="F75" s="43"/>
      <c r="G75" s="8"/>
      <c r="H75" s="8"/>
    </row>
    <row r="76" ht="12.75">
      <c r="F76" s="44"/>
    </row>
    <row r="77" ht="12.75">
      <c r="F77" s="44"/>
    </row>
    <row r="78" ht="12.75">
      <c r="F78" s="44"/>
    </row>
    <row r="79" ht="12.75">
      <c r="F79" s="44"/>
    </row>
    <row r="80" ht="12.75">
      <c r="F80" s="44"/>
    </row>
    <row r="81" ht="12.75">
      <c r="F81" s="44"/>
    </row>
    <row r="82" ht="12.75">
      <c r="F82" s="44"/>
    </row>
    <row r="83" ht="12.75">
      <c r="F83" s="44"/>
    </row>
    <row r="84" ht="12.75">
      <c r="F84" s="44"/>
    </row>
    <row r="85" ht="12.75">
      <c r="F85" s="44"/>
    </row>
    <row r="86" ht="12.75">
      <c r="F86" s="44"/>
    </row>
    <row r="87" ht="12.75">
      <c r="F87" s="44"/>
    </row>
    <row r="88" ht="12.75">
      <c r="F88" s="44"/>
    </row>
    <row r="89" ht="12.75">
      <c r="F89" s="44"/>
    </row>
    <row r="90" ht="12.75">
      <c r="F90" s="44"/>
    </row>
    <row r="91" ht="12.75">
      <c r="F91" s="44"/>
    </row>
    <row r="92" ht="12.75">
      <c r="F92" s="44"/>
    </row>
    <row r="93" ht="12.75">
      <c r="F93" s="44"/>
    </row>
    <row r="94" ht="12.75">
      <c r="F94" s="44"/>
    </row>
    <row r="95" ht="12.75">
      <c r="F95" s="44"/>
    </row>
    <row r="96" ht="12.75">
      <c r="F96" s="44"/>
    </row>
    <row r="97" ht="12.75">
      <c r="F97" s="44"/>
    </row>
    <row r="98" ht="12.75">
      <c r="F98" s="44"/>
    </row>
    <row r="99" ht="12.75">
      <c r="F99" s="44"/>
    </row>
    <row r="100" ht="12.75">
      <c r="F100" s="44"/>
    </row>
    <row r="101" ht="12.75">
      <c r="F101" s="44"/>
    </row>
    <row r="102" ht="12.75">
      <c r="F102" s="44"/>
    </row>
    <row r="103" ht="12.75">
      <c r="F103" s="44"/>
    </row>
    <row r="104" ht="12.75">
      <c r="F104" s="44"/>
    </row>
    <row r="105" ht="12.75">
      <c r="F105" s="44"/>
    </row>
    <row r="106" ht="12.75">
      <c r="F106" s="44"/>
    </row>
    <row r="107" ht="12.75">
      <c r="F107" s="44"/>
    </row>
    <row r="108" ht="12.75">
      <c r="F108" s="44"/>
    </row>
    <row r="109" ht="12.75">
      <c r="F109" s="44"/>
    </row>
    <row r="110" ht="12.75">
      <c r="F110" s="44"/>
    </row>
    <row r="111" ht="12.75">
      <c r="F111" s="44"/>
    </row>
    <row r="112" ht="12.75">
      <c r="F112" s="44"/>
    </row>
    <row r="113" ht="12.75">
      <c r="F113" s="44"/>
    </row>
    <row r="114" ht="12.75">
      <c r="F114" s="44"/>
    </row>
    <row r="115" ht="12.75">
      <c r="F115" s="44"/>
    </row>
    <row r="116" ht="12.75">
      <c r="F116" s="44"/>
    </row>
    <row r="117" ht="12.75">
      <c r="F117" s="44"/>
    </row>
    <row r="118" ht="12.75">
      <c r="F118" s="44"/>
    </row>
    <row r="119" ht="12.75">
      <c r="F119" s="44"/>
    </row>
    <row r="120" ht="12.75">
      <c r="F120" s="44"/>
    </row>
    <row r="121" ht="12.75">
      <c r="F121" s="44"/>
    </row>
    <row r="122" ht="12.75">
      <c r="F122" s="44"/>
    </row>
    <row r="123" ht="12.75">
      <c r="F123" s="44"/>
    </row>
    <row r="124" ht="12.75">
      <c r="F124" s="44"/>
    </row>
    <row r="125" ht="12.75">
      <c r="F125" s="44"/>
    </row>
    <row r="126" ht="12.75">
      <c r="F126" s="44"/>
    </row>
    <row r="127" ht="12.75">
      <c r="F127" s="44"/>
    </row>
    <row r="128" ht="12.75">
      <c r="F128" s="44"/>
    </row>
    <row r="129" ht="12.75">
      <c r="F129" s="44"/>
    </row>
    <row r="130" ht="12.75">
      <c r="F130" s="44"/>
    </row>
    <row r="131" ht="12.75">
      <c r="F131" s="44"/>
    </row>
    <row r="132" ht="12.75">
      <c r="F132" s="44"/>
    </row>
    <row r="133" ht="12.75">
      <c r="F133" s="44"/>
    </row>
    <row r="134" ht="12.75">
      <c r="F134" s="44"/>
    </row>
    <row r="135" ht="12.75">
      <c r="F135" s="44"/>
    </row>
  </sheetData>
  <sheetProtection/>
  <mergeCells count="2">
    <mergeCell ref="A4:H4"/>
    <mergeCell ref="D10:E10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2009-11-23T15:38:49Z</cp:lastPrinted>
  <dcterms:created xsi:type="dcterms:W3CDTF">1996-11-05T10:16:36Z</dcterms:created>
  <dcterms:modified xsi:type="dcterms:W3CDTF">2015-11-12T17:47:32Z</dcterms:modified>
  <cp:category/>
  <cp:version/>
  <cp:contentType/>
  <cp:contentStatus/>
</cp:coreProperties>
</file>